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H:\Earnings Release\2022\2Q\Final\"/>
    </mc:Choice>
  </mc:AlternateContent>
  <xr:revisionPtr revIDLastSave="0" documentId="8_{033372D7-09F5-48D5-BA85-0E3A81FEF631}" xr6:coauthVersionLast="36" xr6:coauthVersionMax="36" xr10:uidLastSave="{00000000-0000-0000-0000-000000000000}"/>
  <bookViews>
    <workbookView xWindow="0" yWindow="0" windowWidth="21570" windowHeight="7980" xr2:uid="{00000000-000D-0000-FFFF-FFFF00000000}"/>
  </bookViews>
  <sheets>
    <sheet name="Q2 2022" sheetId="5" r:id="rId1"/>
  </sheets>
  <definedNames>
    <definedName name="_xlnm.Print_Area" localSheetId="0">'Q2 2022'!$A$1:$AC$90</definedName>
  </definedNames>
  <calcPr calcId="191029" iterate="1" calcCompleted="0"/>
</workbook>
</file>

<file path=xl/calcChain.xml><?xml version="1.0" encoding="utf-8"?>
<calcChain xmlns="http://schemas.openxmlformats.org/spreadsheetml/2006/main">
  <c r="H58" i="5" l="1"/>
  <c r="K58" i="5"/>
  <c r="Q58" i="5"/>
  <c r="T58" i="5"/>
  <c r="N58" i="5" l="1"/>
  <c r="W58" i="5"/>
  <c r="V24" i="5" l="1"/>
  <c r="V37" i="5" s="1"/>
  <c r="S24" i="5"/>
  <c r="S37" i="5" s="1"/>
  <c r="P24" i="5"/>
  <c r="P37" i="5" s="1"/>
  <c r="V25" i="5"/>
  <c r="V38" i="5" s="1"/>
  <c r="S25" i="5"/>
  <c r="S38" i="5" s="1"/>
  <c r="P25" i="5"/>
  <c r="P38" i="5" s="1"/>
  <c r="M25" i="5"/>
  <c r="M38" i="5" s="1"/>
  <c r="J25" i="5"/>
  <c r="J38" i="5" s="1"/>
  <c r="G25" i="5"/>
  <c r="G38" i="5" s="1"/>
  <c r="D25" i="5"/>
  <c r="D38" i="5" s="1"/>
  <c r="M24" i="5"/>
  <c r="M37" i="5" s="1"/>
  <c r="J24" i="5"/>
  <c r="J37" i="5" s="1"/>
  <c r="G24" i="5"/>
  <c r="G37" i="5" s="1"/>
  <c r="D24" i="5"/>
  <c r="D37" i="5" s="1"/>
  <c r="E70" i="5" l="1"/>
  <c r="E58" i="5"/>
  <c r="E57" i="5"/>
  <c r="AC31" i="5"/>
  <c r="Z31" i="5"/>
  <c r="E31" i="5"/>
  <c r="E18" i="5"/>
  <c r="AC58" i="5"/>
  <c r="Z58" i="5"/>
  <c r="AC70" i="5"/>
  <c r="Z70" i="5"/>
  <c r="H70" i="5"/>
  <c r="AC57" i="5"/>
  <c r="Z57" i="5"/>
  <c r="H57" i="5"/>
  <c r="H64" i="5" s="1"/>
  <c r="H18" i="5"/>
  <c r="H31" i="5"/>
  <c r="AC18" i="5"/>
  <c r="Z18" i="5"/>
  <c r="W70" i="5"/>
  <c r="T70" i="5"/>
  <c r="Q70" i="5"/>
  <c r="N70" i="5"/>
  <c r="K70" i="5"/>
  <c r="K57" i="5"/>
  <c r="K64" i="5" s="1"/>
  <c r="W57" i="5"/>
  <c r="W64" i="5" s="1"/>
  <c r="T57" i="5"/>
  <c r="T64" i="5" s="1"/>
  <c r="R57" i="5"/>
  <c r="R64" i="5"/>
  <c r="Q57" i="5"/>
  <c r="Q64" i="5" s="1"/>
  <c r="N57" i="5"/>
  <c r="N64" i="5" s="1"/>
  <c r="W31" i="5"/>
  <c r="T31" i="5"/>
  <c r="Q31" i="5"/>
  <c r="N31" i="5"/>
  <c r="K31" i="5"/>
  <c r="W18" i="5"/>
  <c r="T18" i="5"/>
  <c r="Q18" i="5"/>
  <c r="N18" i="5"/>
  <c r="K18" i="5"/>
  <c r="Z64" i="5" l="1"/>
  <c r="AC64" i="5"/>
  <c r="AC71" i="5" s="1"/>
  <c r="E64" i="5"/>
  <c r="E71" i="5" s="1"/>
  <c r="H71" i="5"/>
  <c r="K71" i="5"/>
  <c r="N71" i="5"/>
  <c r="Q71" i="5"/>
  <c r="T71" i="5"/>
  <c r="W71" i="5"/>
  <c r="Z71" i="5" l="1"/>
</calcChain>
</file>

<file path=xl/sharedStrings.xml><?xml version="1.0" encoding="utf-8"?>
<sst xmlns="http://schemas.openxmlformats.org/spreadsheetml/2006/main" count="151" uniqueCount="64">
  <si>
    <t xml:space="preserve"> </t>
  </si>
  <si>
    <t>Three Months Ended</t>
  </si>
  <si>
    <t>Regulation G Presentations and Reconciliations</t>
  </si>
  <si>
    <t>Amounts In Thousands, Except Per Share Data</t>
  </si>
  <si>
    <t xml:space="preserve">      Depreciation And Amortization</t>
  </si>
  <si>
    <t xml:space="preserve">      Corporate Expenses - Non-Cash Compensation Expense</t>
  </si>
  <si>
    <t xml:space="preserve">      Station Expenses - Non-Cash Compensation Expense</t>
  </si>
  <si>
    <t xml:space="preserve">   Adjusted EBITDA</t>
  </si>
  <si>
    <t>$</t>
  </si>
  <si>
    <t xml:space="preserve">   Weighted Common Shares Outstanding As Reported - Diluted</t>
  </si>
  <si>
    <t xml:space="preserve">      Impairment Loss</t>
  </si>
  <si>
    <t xml:space="preserve">      Net Interest Expense</t>
  </si>
  <si>
    <t xml:space="preserve">      Income Taxes (Benefit)</t>
  </si>
  <si>
    <t xml:space="preserve">   Diluted Shares Excluded When Reporting A Net Loss</t>
  </si>
  <si>
    <t>Adjusted Free Cash Flow Per Share - Diluted</t>
  </si>
  <si>
    <t xml:space="preserve">Denominator For Purposes Of Computing Adjusted Free Cash Flow </t>
  </si>
  <si>
    <t>Per Share - Diluted</t>
  </si>
  <si>
    <t xml:space="preserve">Certain Definitions  </t>
  </si>
  <si>
    <t xml:space="preserve">Reconciliation Of GAAP Net Income (Loss) </t>
  </si>
  <si>
    <t xml:space="preserve">   Net Income (Loss) </t>
  </si>
  <si>
    <t>Supplemental Breakdown of Revenue by Type</t>
  </si>
  <si>
    <t xml:space="preserve">        Network</t>
  </si>
  <si>
    <t xml:space="preserve">        Sponsorship and Events</t>
  </si>
  <si>
    <t xml:space="preserve">        Other</t>
  </si>
  <si>
    <t xml:space="preserve">        Political</t>
  </si>
  <si>
    <t>Supplemental Breakdown of Revenue by Format</t>
  </si>
  <si>
    <t>Selected Financial Data - Supplemental Breakdown of Revenue and Non-GAAP Disclosures</t>
  </si>
  <si>
    <t xml:space="preserve">        Music</t>
  </si>
  <si>
    <t xml:space="preserve">        Sports</t>
  </si>
  <si>
    <t xml:space="preserve">        News/Talk</t>
  </si>
  <si>
    <t xml:space="preserve">        Non-format specific</t>
  </si>
  <si>
    <t>Supplemental Breakdown of Revenue by Type and by Format</t>
  </si>
  <si>
    <t xml:space="preserve">        Spot (local and national)</t>
  </si>
  <si>
    <t xml:space="preserve">        Digital (including podcasting)</t>
  </si>
  <si>
    <t xml:space="preserve"> Total Net Revenues</t>
  </si>
  <si>
    <t>Audacy, Inc.</t>
  </si>
  <si>
    <t xml:space="preserve">      Refinancing Expenses</t>
  </si>
  <si>
    <t xml:space="preserve">                   Management uses these Non-GAAP financial measures on an ongoing basis to track and assess the Company's financial performance. You, however, should not consider non-GAAP measures in isolation or as substitutes for net income or any other measure for determining our operating performance that is calculated in accordance with generally accepted accounting principles.  These non-GAAP measures are not necessarily comparable to similarly titled measures employed by other companies.  The accompanying financial tables provide reconciliations to the nearest GAAP measure of all non-GAAP measures provided in this press release.</t>
  </si>
  <si>
    <r>
      <t xml:space="preserve">Net Capital Expenditures: </t>
    </r>
    <r>
      <rPr>
        <sz val="10"/>
        <rFont val="Times New Roman"/>
        <family val="1"/>
      </rPr>
      <t>consists of capital expenditures, including amortizable intangibles, adjusted to subtract reimbursed tenant improvement allowances.</t>
    </r>
  </si>
  <si>
    <r>
      <t xml:space="preserve">Adjusted Income Taxes (Paid) Refunded: </t>
    </r>
    <r>
      <rPr>
        <sz val="10"/>
        <rFont val="Times New Roman"/>
        <family val="1"/>
      </rPr>
      <t>consist of income tax paid, adjusted to exclude taxes paid related to the gain/loss on sale or exchange of radio station assets; and taxes paid related to the gain/loss on the sale of redundant property.</t>
    </r>
  </si>
  <si>
    <r>
      <rPr>
        <b/>
        <sz val="10"/>
        <color rgb="FF000000"/>
        <rFont val="Times New Roman"/>
        <family val="1"/>
      </rPr>
      <t>Adjusted Net Income (Loss) Per Share:</t>
    </r>
    <r>
      <rPr>
        <sz val="10"/>
        <color rgb="FF000000"/>
        <rFont val="Times New Roman"/>
        <family val="1"/>
      </rPr>
      <t xml:space="preserve"> Diluted And Adjusted Free Cash Flow Per Share: includes any dilutive equivalent shares when not anti-dilutive.</t>
    </r>
  </si>
  <si>
    <r>
      <t xml:space="preserve">                 It is important to note that </t>
    </r>
    <r>
      <rPr>
        <i/>
        <sz val="10"/>
        <rFont val="Times New Roman"/>
        <family val="1"/>
      </rPr>
      <t>Adjusted EBITDA, Adjusted Free Cash Flow, Adjusted Free Cash Flow Per Share, Adjusted Income Taxes Paid and Net Capital Expenditures</t>
    </r>
    <r>
      <rPr>
        <sz val="10"/>
        <rFont val="Times New Roman"/>
        <family val="1"/>
      </rPr>
      <t xml:space="preserve"> are not measures of performance or liquidity calculated in accordance with generally accepted accounting principles (“</t>
    </r>
    <r>
      <rPr>
        <b/>
        <sz val="10"/>
        <rFont val="Times New Roman"/>
        <family val="1"/>
      </rPr>
      <t>GAAP</t>
    </r>
    <r>
      <rPr>
        <sz val="10"/>
        <rFont val="Times New Roman"/>
        <family val="1"/>
      </rPr>
      <t xml:space="preserve">”).  Management believes that these measures are useful as a way to evaluate the Company and the means for management to evaluate our performance and operations. Management believes that these measures are useful to an investor in evaluating our performance because they are widely used in the broadcast industry to measure an audio company’s operating performance. </t>
    </r>
  </si>
  <si>
    <r>
      <t xml:space="preserve">                  Certain adjusted non-GAAP financial measures are presented in this table (i.e., </t>
    </r>
    <r>
      <rPr>
        <i/>
        <sz val="10"/>
        <rFont val="Times New Roman"/>
        <family val="1"/>
      </rPr>
      <t>Adjusted EBITDA, Adjusted Free Cash Flow, Adjusted Free Cash Flow Per Share, Adjusted Income Taxes Paid, and Net Capital Expenditures)</t>
    </r>
    <r>
      <rPr>
        <sz val="10"/>
        <rFont val="Times New Roman"/>
        <family val="1"/>
      </rPr>
      <t xml:space="preserve">.  Management believes these adjusted non-GAAP measures provide useful information to management and investors by excluding certain income, expenses and gains and losses that may not be indicative of the Company's core operating and financial results. Similarly, Management believes these adjusted measures are a useful performance measure because certain items included in the calculation of net income may either mask or exaggerate trends in the Company's ongoing operating performance. Further, the reconciliations corresponding to these adjusted measures, by identifying the individual adjustments, provide a useful mechanism for investors to consider these adjusted measures with some or all of the identified adjustments. </t>
    </r>
  </si>
  <si>
    <t xml:space="preserve">      COVID-19 Related Expenses (Income)</t>
  </si>
  <si>
    <t>Reconciliation Of GAAP Net Income (Loss) To Adjusted EBITDA and To Adjusted Free Cash Flow</t>
  </si>
  <si>
    <r>
      <rPr>
        <sz val="9"/>
        <color rgb="FF000000"/>
        <rFont val="Times New Roman"/>
        <family val="1"/>
      </rPr>
      <t xml:space="preserve">      Net Interest Expense</t>
    </r>
  </si>
  <si>
    <r>
      <rPr>
        <sz val="9"/>
        <color rgb="FF000000"/>
        <rFont val="Times New Roman"/>
        <family val="1"/>
      </rPr>
      <t xml:space="preserve">      Deferred Financing Costs Included In Interest Expense</t>
    </r>
  </si>
  <si>
    <r>
      <rPr>
        <sz val="9"/>
        <color rgb="FF000000"/>
        <rFont val="Times New Roman"/>
        <family val="1"/>
      </rPr>
      <t xml:space="preserve">      Amortization Debt Premium Included In Interest Expense</t>
    </r>
  </si>
  <si>
    <r>
      <rPr>
        <sz val="9"/>
        <color rgb="FF000000"/>
        <rFont val="Times New Roman"/>
        <family val="1"/>
      </rPr>
      <t xml:space="preserve">      Adjusted Income Taxes (Paid)</t>
    </r>
    <r>
      <rPr>
        <sz val="9"/>
        <rFont val="Times New Roman"/>
        <family val="1"/>
      </rPr>
      <t xml:space="preserve"> Refunded</t>
    </r>
  </si>
  <si>
    <r>
      <rPr>
        <sz val="9"/>
        <color rgb="FF000000"/>
        <rFont val="Times New Roman"/>
        <family val="1"/>
      </rPr>
      <t xml:space="preserve">   Adjusted Free Cash Flow</t>
    </r>
  </si>
  <si>
    <t>To Adjusted EBITDA and To Adjusted Free Cash Flow</t>
  </si>
  <si>
    <t xml:space="preserve">      Net Capital Expenditures</t>
  </si>
  <si>
    <t xml:space="preserve">      Other Expenses</t>
  </si>
  <si>
    <t xml:space="preserve">      Restructuring Charges</t>
  </si>
  <si>
    <t xml:space="preserve">      Other</t>
  </si>
  <si>
    <t>Six Months Ended</t>
  </si>
  <si>
    <t>June 30,</t>
  </si>
  <si>
    <t xml:space="preserve">      Other Income</t>
  </si>
  <si>
    <t xml:space="preserve">      Non-Recurring Expenses Otherwise Included In Corporate or Station Expenses</t>
  </si>
  <si>
    <t xml:space="preserve">      Net Loss On Early Extinguishment Of Debt</t>
  </si>
  <si>
    <t xml:space="preserve">      Net Gain On Sale or Disposal</t>
  </si>
  <si>
    <t xml:space="preserve">      Change in Fair Value of Contingent Consideration</t>
  </si>
  <si>
    <r>
      <t>Adjusted EBITDA</t>
    </r>
    <r>
      <rPr>
        <sz val="10"/>
        <rFont val="Times New Roman"/>
        <family val="1"/>
      </rPr>
      <t xml:space="preserve"> consists of net income (loss) available to common shareholders, adjusted to exclude: income taxes (benefit); income from discontinued operations; net of income taxes or benefit; total other income or expense; net interest expense; depreciation and amortization; time brokerage agreement fees (income); non-cash compensation expense (which is otherwise included in station operating expenses and corporate G&amp;A expenses); refinancing expenses; impairment loss; merger and acquisition costs; restructuring and integration costs; preferred stock dividends; COVID-19 related expenses/(recoveries); non-recurring expenses/recoveries otherwise included in corporate or station expenses; change in fair value of contingent consideration; net (gain) loss on early extinguishment of debt; and (gain) loss on sale or disposal.</t>
    </r>
  </si>
  <si>
    <r>
      <t xml:space="preserve">Adjusted Free Cash Flow: </t>
    </r>
    <r>
      <rPr>
        <sz val="10"/>
        <rFont val="Times New Roman"/>
        <family val="1"/>
      </rPr>
      <t>consists of net income (loss): plus depreciation and amortization; (gain) loss on sale or disposal; non-cash compensation expense (which is otherwise included in station operating expenses and corporate general and administrative expenses); impairment loss; merger and acquisition costs; restructuring and integration costs, net (gain) loss on early extinguishment of debt; COVID-19 related expenses/(recoveries); other expense/(income); non-recurring expenses/recoveries included in corporate or station expenses; change in fair value of contingent consideration; income from discontinued operations (excluding income taxes or tax benefit); amortization of deferred financing costs and debt premium included in interest expense; refinancing expenses; income taxes (benefit); Adjusted Income Taxes Paid; and Net Capital 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</si>
</sst>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x14ac:knownFonts="1">
    <font>
      <sz val="10"/>
      <name val="Times New Roman"/>
    </font>
    <font>
      <sz val="10"/>
      <name val="Times New Roman"/>
      <family val="1"/>
    </font>
    <font>
      <sz val="10"/>
      <name val="Times New Roman"/>
      <family val="1"/>
    </font>
    <font>
      <b/>
      <sz val="10"/>
      <color indexed="16"/>
      <name val="Times New Roman"/>
      <family val="1"/>
    </font>
    <font>
      <sz val="10"/>
      <color indexed="10"/>
      <name val="Times New Roman"/>
      <family val="1"/>
    </font>
    <font>
      <b/>
      <sz val="20"/>
      <name val="Times New Roman"/>
      <family val="1"/>
    </font>
    <font>
      <b/>
      <sz val="10"/>
      <name val="Times New Roman"/>
      <family val="1"/>
    </font>
    <font>
      <b/>
      <u/>
      <sz val="10"/>
      <name val="Times New Roman"/>
      <family val="1"/>
    </font>
    <font>
      <b/>
      <sz val="24"/>
      <color indexed="16"/>
      <name val="Times New Roman"/>
      <family val="1"/>
    </font>
    <font>
      <sz val="10"/>
      <color indexed="8"/>
      <name val="Times New Roman"/>
      <family val="2"/>
    </font>
    <font>
      <sz val="10"/>
      <color indexed="9"/>
      <name val="Times New Roman"/>
      <family val="2"/>
    </font>
    <font>
      <b/>
      <sz val="10"/>
      <color indexed="9"/>
      <name val="Times New Roman"/>
      <family val="2"/>
    </font>
    <font>
      <b/>
      <sz val="10"/>
      <color indexed="8"/>
      <name val="Times New Roman"/>
      <family val="2"/>
    </font>
    <font>
      <sz val="10"/>
      <color indexed="10"/>
      <name val="Times New Roman"/>
      <family val="2"/>
    </font>
    <font>
      <sz val="10"/>
      <name val="Arial"/>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sz val="10"/>
      <color rgb="FFFF0000"/>
      <name val="Times New Roman"/>
      <family val="1"/>
    </font>
    <font>
      <sz val="10"/>
      <color rgb="FFFF0000"/>
      <name val="System"/>
      <family val="2"/>
    </font>
    <font>
      <sz val="10"/>
      <color theme="1"/>
      <name val="Arial"/>
      <family val="2"/>
    </font>
    <font>
      <sz val="10"/>
      <color indexed="16"/>
      <name val="Times New Roman"/>
      <family val="1"/>
    </font>
    <font>
      <sz val="10"/>
      <color rgb="FF000000"/>
      <name val="Times New Roman"/>
      <family val="1"/>
    </font>
    <font>
      <i/>
      <sz val="10"/>
      <name val="Times New Roman"/>
      <family val="1"/>
    </font>
    <font>
      <b/>
      <sz val="10"/>
      <color rgb="FF000000"/>
      <name val="Times New Roman"/>
      <family val="1"/>
    </font>
    <font>
      <sz val="9"/>
      <name val="Times New Roman"/>
      <family val="1"/>
    </font>
    <font>
      <sz val="9"/>
      <color rgb="FF000000"/>
      <name val="Times New Roman"/>
      <family val="1"/>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85961485641044"/>
        <bgColor indexed="64"/>
      </patternFill>
    </fill>
    <fill>
      <patternFill patternType="solid">
        <fgColor theme="5" tint="0.79998168889431442"/>
        <bgColor indexed="64"/>
      </patternFill>
    </fill>
    <fill>
      <patternFill patternType="solid">
        <fgColor theme="5" tint="0.79985961485641044"/>
        <bgColor indexed="64"/>
      </patternFill>
    </fill>
    <fill>
      <patternFill patternType="solid">
        <fgColor theme="6" tint="0.79998168889431442"/>
        <bgColor indexed="64"/>
      </patternFill>
    </fill>
    <fill>
      <patternFill patternType="solid">
        <fgColor theme="6" tint="0.79985961485641044"/>
        <bgColor indexed="64"/>
      </patternFill>
    </fill>
    <fill>
      <patternFill patternType="solid">
        <fgColor theme="7" tint="0.79998168889431442"/>
        <bgColor indexed="64"/>
      </patternFill>
    </fill>
    <fill>
      <patternFill patternType="solid">
        <fgColor theme="7" tint="0.79985961485641044"/>
        <bgColor indexed="64"/>
      </patternFill>
    </fill>
    <fill>
      <patternFill patternType="solid">
        <fgColor theme="8" tint="0.79998168889431442"/>
        <bgColor indexed="64"/>
      </patternFill>
    </fill>
    <fill>
      <patternFill patternType="solid">
        <fgColor theme="8" tint="0.79985961485641044"/>
        <bgColor indexed="64"/>
      </patternFill>
    </fill>
    <fill>
      <patternFill patternType="solid">
        <fgColor theme="9" tint="0.79998168889431442"/>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4" tint="0.59974974822229687"/>
        <bgColor indexed="64"/>
      </patternFill>
    </fill>
    <fill>
      <patternFill patternType="solid">
        <fgColor theme="5" tint="0.59999389629810485"/>
        <bgColor indexed="64"/>
      </patternFill>
    </fill>
    <fill>
      <patternFill patternType="solid">
        <fgColor theme="5" tint="0.59974974822229687"/>
        <bgColor indexed="64"/>
      </patternFill>
    </fill>
    <fill>
      <patternFill patternType="solid">
        <fgColor theme="6" tint="0.59999389629810485"/>
        <bgColor indexed="64"/>
      </patternFill>
    </fill>
    <fill>
      <patternFill patternType="solid">
        <fgColor theme="6" tint="0.59974974822229687"/>
        <bgColor indexed="64"/>
      </patternFill>
    </fill>
    <fill>
      <patternFill patternType="solid">
        <fgColor theme="7" tint="0.59999389629810485"/>
        <bgColor indexed="64"/>
      </patternFill>
    </fill>
    <fill>
      <patternFill patternType="solid">
        <fgColor theme="7" tint="0.59974974822229687"/>
        <bgColor indexed="64"/>
      </patternFill>
    </fill>
    <fill>
      <patternFill patternType="solid">
        <fgColor theme="8" tint="0.59999389629810485"/>
        <bgColor indexed="64"/>
      </patternFill>
    </fill>
    <fill>
      <patternFill patternType="solid">
        <fgColor theme="8" tint="0.59974974822229687"/>
        <bgColor indexed="64"/>
      </patternFill>
    </fill>
    <fill>
      <patternFill patternType="solid">
        <fgColor theme="9" tint="0.59999389629810485"/>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6">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64"/>
      </top>
      <bottom style="double">
        <color indexed="64"/>
      </bottom>
      <diagonal/>
    </border>
  </borders>
  <cellStyleXfs count="89">
    <xf numFmtId="0" fontId="0" fillId="0" borderId="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5" fillId="40" borderId="0" applyNumberFormat="0" applyBorder="0" applyAlignment="0" applyProtection="0"/>
    <xf numFmtId="0" fontId="16" fillId="41" borderId="5" applyNumberFormat="0" applyAlignment="0" applyProtection="0"/>
    <xf numFmtId="0" fontId="11" fillId="42" borderId="6" applyNumberFormat="0" applyAlignment="0" applyProtection="0"/>
    <xf numFmtId="43"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3"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5" applyNumberFormat="0" applyAlignment="0" applyProtection="0"/>
    <xf numFmtId="0" fontId="23" fillId="0" borderId="11" applyNumberFormat="0" applyFill="0" applyAlignment="0" applyProtection="0"/>
    <xf numFmtId="0" fontId="23" fillId="0" borderId="11" applyNumberFormat="0" applyFill="0" applyAlignment="0" applyProtection="0"/>
    <xf numFmtId="0" fontId="24" fillId="44" borderId="0" applyNumberFormat="0" applyBorder="0" applyAlignment="0" applyProtection="0"/>
    <xf numFmtId="0" fontId="9" fillId="0" borderId="0"/>
    <xf numFmtId="0" fontId="14" fillId="0" borderId="0"/>
    <xf numFmtId="0" fontId="9" fillId="3" borderId="12" applyNumberFormat="0" applyFont="0" applyAlignment="0" applyProtection="0"/>
    <xf numFmtId="0" fontId="14" fillId="3" borderId="12" applyNumberFormat="0" applyFont="0" applyAlignment="0" applyProtection="0"/>
    <xf numFmtId="0" fontId="25" fillId="41" borderId="13" applyNumberFormat="0" applyAlignment="0" applyProtection="0"/>
    <xf numFmtId="9" fontId="14" fillId="0" borderId="0" applyFont="0" applyFill="0" applyBorder="0" applyAlignment="0" applyProtection="0"/>
    <xf numFmtId="0" fontId="26" fillId="0" borderId="0" applyNumberFormat="0" applyFill="0" applyBorder="0" applyAlignment="0" applyProtection="0"/>
    <xf numFmtId="0" fontId="12" fillId="0" borderId="14" applyNumberFormat="0" applyFill="0" applyAlignment="0" applyProtection="0"/>
    <xf numFmtId="0" fontId="13"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cellStyleXfs>
  <cellXfs count="102">
    <xf numFmtId="0" fontId="0" fillId="0" borderId="0" xfId="0"/>
    <xf numFmtId="0" fontId="2" fillId="0" borderId="0" xfId="0" applyFont="1" applyFill="1"/>
    <xf numFmtId="42" fontId="2" fillId="0" borderId="0" xfId="0" applyNumberFormat="1" applyFont="1" applyFill="1" applyBorder="1" applyAlignment="1"/>
    <xf numFmtId="0" fontId="2" fillId="0" borderId="0" xfId="0" applyFont="1" applyFill="1" applyBorder="1" applyAlignment="1"/>
    <xf numFmtId="0" fontId="2" fillId="0" borderId="0" xfId="0" applyFont="1" applyFill="1" applyAlignment="1"/>
    <xf numFmtId="0" fontId="2" fillId="0" borderId="0" xfId="0" applyFont="1" applyFill="1" applyBorder="1"/>
    <xf numFmtId="164" fontId="2" fillId="0" borderId="0" xfId="52" applyNumberFormat="1" applyFont="1" applyFill="1" applyBorder="1" applyAlignment="1"/>
    <xf numFmtId="0" fontId="0" fillId="0" borderId="0" xfId="0" applyFill="1"/>
    <xf numFmtId="0" fontId="0" fillId="0" borderId="0" xfId="0" applyFill="1" applyBorder="1"/>
    <xf numFmtId="0" fontId="4" fillId="0" borderId="0" xfId="0" applyFont="1" applyFill="1"/>
    <xf numFmtId="0" fontId="8" fillId="0" borderId="0" xfId="0" applyFont="1" applyFill="1" applyBorder="1" applyAlignment="1">
      <alignment horizontal="center" vertical="top" wrapText="1"/>
    </xf>
    <xf numFmtId="42" fontId="28" fillId="0" borderId="0" xfId="0" applyNumberFormat="1" applyFont="1" applyFill="1" applyBorder="1" applyAlignment="1"/>
    <xf numFmtId="0" fontId="7" fillId="0" borderId="0" xfId="0" applyFont="1" applyFill="1" applyAlignment="1"/>
    <xf numFmtId="0" fontId="0" fillId="0" borderId="0" xfId="0" applyFill="1" applyAlignment="1"/>
    <xf numFmtId="41" fontId="2" fillId="0" borderId="0" xfId="0" applyNumberFormat="1" applyFont="1" applyFill="1" applyBorder="1" applyAlignment="1"/>
    <xf numFmtId="41" fontId="2" fillId="0" borderId="0" xfId="0" applyNumberFormat="1" applyFont="1" applyFill="1" applyAlignment="1"/>
    <xf numFmtId="41" fontId="2" fillId="0" borderId="0" xfId="57" applyNumberFormat="1" applyFont="1" applyFill="1" applyBorder="1"/>
    <xf numFmtId="41" fontId="2" fillId="0" borderId="0" xfId="0" applyNumberFormat="1" applyFont="1" applyFill="1" applyBorder="1"/>
    <xf numFmtId="41" fontId="2" fillId="0" borderId="1" xfId="0" applyNumberFormat="1" applyFont="1" applyFill="1" applyBorder="1" applyAlignment="1"/>
    <xf numFmtId="0" fontId="2" fillId="0" borderId="1" xfId="0" applyFont="1" applyFill="1" applyBorder="1"/>
    <xf numFmtId="41" fontId="2" fillId="0" borderId="0" xfId="0" applyNumberFormat="1" applyFont="1" applyFill="1"/>
    <xf numFmtId="0" fontId="7" fillId="0" borderId="0" xfId="0" applyFont="1" applyFill="1"/>
    <xf numFmtId="0" fontId="6" fillId="0" borderId="0" xfId="0" applyFont="1" applyFill="1" applyAlignment="1">
      <alignment horizontal="left"/>
    </xf>
    <xf numFmtId="16" fontId="6" fillId="0" borderId="0" xfId="0" applyNumberFormat="1" applyFont="1" applyFill="1" applyBorder="1" applyAlignment="1"/>
    <xf numFmtId="0" fontId="6" fillId="0" borderId="0" xfId="0" applyFont="1" applyFill="1" applyBorder="1" applyAlignment="1"/>
    <xf numFmtId="44" fontId="2" fillId="0" borderId="0" xfId="0" applyNumberFormat="1" applyFont="1" applyFill="1" applyBorder="1" applyAlignment="1"/>
    <xf numFmtId="0" fontId="6" fillId="0" borderId="0" xfId="0" applyFont="1" applyFill="1" applyAlignment="1">
      <alignment horizontal="center"/>
    </xf>
    <xf numFmtId="0" fontId="1" fillId="0" borderId="0" xfId="0" applyFont="1" applyFill="1" applyAlignment="1"/>
    <xf numFmtId="0" fontId="1" fillId="0" borderId="0" xfId="0" applyFont="1" applyFill="1"/>
    <xf numFmtId="0" fontId="1" fillId="0" borderId="1" xfId="0" applyFont="1" applyFill="1" applyBorder="1"/>
    <xf numFmtId="42" fontId="0" fillId="0" borderId="0" xfId="0" applyNumberFormat="1" applyFill="1"/>
    <xf numFmtId="3" fontId="1" fillId="0" borderId="0" xfId="0" applyNumberFormat="1" applyFont="1" applyFill="1" applyBorder="1" applyAlignment="1"/>
    <xf numFmtId="3" fontId="1" fillId="0" borderId="0" xfId="0" applyNumberFormat="1" applyFont="1" applyFill="1" applyAlignment="1"/>
    <xf numFmtId="3" fontId="1" fillId="0" borderId="1" xfId="0" applyNumberFormat="1" applyFont="1" applyFill="1" applyBorder="1" applyAlignment="1"/>
    <xf numFmtId="41" fontId="1" fillId="0" borderId="0" xfId="57" applyNumberFormat="1" applyFont="1" applyFill="1" applyBorder="1"/>
    <xf numFmtId="41" fontId="1" fillId="0" borderId="0" xfId="0" applyNumberFormat="1" applyFont="1" applyFill="1" applyBorder="1"/>
    <xf numFmtId="0" fontId="1" fillId="0" borderId="0" xfId="0" applyFont="1" applyFill="1" applyBorder="1"/>
    <xf numFmtId="0" fontId="6" fillId="0" borderId="0" xfId="0" applyFont="1" applyFill="1" applyBorder="1" applyAlignment="1">
      <alignment horizontal="center"/>
    </xf>
    <xf numFmtId="41" fontId="0" fillId="0" borderId="0" xfId="0" applyNumberFormat="1" applyFill="1"/>
    <xf numFmtId="1" fontId="6" fillId="0" borderId="0" xfId="0" applyNumberFormat="1" applyFont="1" applyFill="1" applyBorder="1" applyAlignment="1">
      <alignment horizontal="center"/>
    </xf>
    <xf numFmtId="0" fontId="27" fillId="0" borderId="0" xfId="0" applyFont="1" applyFill="1"/>
    <xf numFmtId="0" fontId="3" fillId="0" borderId="0" xfId="0" applyFont="1" applyFill="1" applyBorder="1" applyAlignment="1">
      <alignment horizontal="left"/>
    </xf>
    <xf numFmtId="0" fontId="4" fillId="0" borderId="0" xfId="0" applyFont="1" applyFill="1" applyAlignment="1">
      <alignment vertical="top"/>
    </xf>
    <xf numFmtId="0" fontId="6" fillId="0" borderId="0" xfId="0" applyFont="1" applyFill="1" applyBorder="1" applyAlignment="1">
      <alignment horizontal="left"/>
    </xf>
    <xf numFmtId="0" fontId="3" fillId="0" borderId="0" xfId="0" applyFont="1" applyFill="1" applyBorder="1" applyAlignment="1"/>
    <xf numFmtId="3" fontId="30" fillId="0" borderId="0" xfId="0" applyNumberFormat="1" applyFont="1" applyFill="1" applyBorder="1" applyAlignment="1"/>
    <xf numFmtId="42" fontId="27" fillId="0" borderId="0" xfId="0" applyNumberFormat="1" applyFont="1" applyFill="1" applyBorder="1"/>
    <xf numFmtId="0" fontId="1" fillId="0" borderId="0" xfId="0" applyFont="1" applyFill="1" applyBorder="1" applyAlignment="1"/>
    <xf numFmtId="44" fontId="1" fillId="0" borderId="0" xfId="0" applyNumberFormat="1" applyFont="1" applyFill="1" applyBorder="1" applyAlignment="1"/>
    <xf numFmtId="0" fontId="5" fillId="0" borderId="0" xfId="0" applyFont="1" applyFill="1"/>
    <xf numFmtId="0" fontId="1" fillId="0" borderId="1" xfId="0" applyFont="1" applyFill="1" applyBorder="1" applyAlignment="1"/>
    <xf numFmtId="0" fontId="1" fillId="0" borderId="1" xfId="0" applyFont="1" applyFill="1" applyBorder="1" applyAlignment="1">
      <alignment horizontal="center"/>
    </xf>
    <xf numFmtId="41" fontId="2" fillId="0" borderId="1" xfId="57" applyNumberFormat="1" applyFont="1" applyFill="1" applyBorder="1"/>
    <xf numFmtId="0" fontId="0" fillId="0" borderId="0" xfId="0" applyFill="1" applyBorder="1" applyAlignment="1">
      <alignment wrapText="1"/>
    </xf>
    <xf numFmtId="0" fontId="4" fillId="0" borderId="0" xfId="0" applyFont="1" applyFill="1" applyBorder="1" applyAlignment="1">
      <alignment vertical="top"/>
    </xf>
    <xf numFmtId="0" fontId="1" fillId="0" borderId="0" xfId="0" applyFont="1" applyFill="1" applyAlignment="1">
      <alignment horizontal="justify" wrapText="1"/>
    </xf>
    <xf numFmtId="0" fontId="1" fillId="0" borderId="0" xfId="0" applyFont="1" applyFill="1" applyBorder="1" applyAlignment="1">
      <alignment horizontal="justify"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6" fillId="0" borderId="0" xfId="0" applyFont="1" applyFill="1" applyAlignment="1">
      <alignment horizontal="justify" wrapText="1"/>
    </xf>
    <xf numFmtId="0" fontId="6" fillId="0" borderId="0" xfId="0" applyFont="1" applyFill="1" applyBorder="1" applyAlignment="1">
      <alignment horizontal="justify" wrapText="1"/>
    </xf>
    <xf numFmtId="41" fontId="1" fillId="0" borderId="0" xfId="0" applyNumberFormat="1" applyFont="1" applyFill="1" applyBorder="1" applyAlignment="1"/>
    <xf numFmtId="164" fontId="1" fillId="0" borderId="0" xfId="52" applyNumberFormat="1" applyFont="1" applyFill="1" applyBorder="1" applyAlignment="1"/>
    <xf numFmtId="41" fontId="1" fillId="0" borderId="1" xfId="0" applyNumberFormat="1" applyFont="1" applyFill="1" applyBorder="1" applyAlignment="1"/>
    <xf numFmtId="43" fontId="1" fillId="0" borderId="0" xfId="0" applyNumberFormat="1" applyFont="1" applyFill="1" applyBorder="1" applyAlignment="1"/>
    <xf numFmtId="0" fontId="1" fillId="0" borderId="2" xfId="0" applyFont="1" applyFill="1" applyBorder="1"/>
    <xf numFmtId="43" fontId="1" fillId="0" borderId="2" xfId="57" applyNumberFormat="1" applyFont="1" applyFill="1" applyBorder="1" applyAlignment="1"/>
    <xf numFmtId="41" fontId="1" fillId="0" borderId="15" xfId="0" applyNumberFormat="1" applyFont="1" applyFill="1" applyBorder="1" applyAlignment="1"/>
    <xf numFmtId="0" fontId="2" fillId="0" borderId="3" xfId="0" applyFont="1" applyFill="1" applyBorder="1"/>
    <xf numFmtId="41" fontId="2" fillId="0" borderId="3" xfId="0" applyNumberFormat="1" applyFont="1" applyFill="1" applyBorder="1" applyAlignment="1"/>
    <xf numFmtId="164" fontId="0" fillId="0" borderId="0" xfId="52" applyNumberFormat="1" applyFont="1" applyFill="1" applyBorder="1"/>
    <xf numFmtId="164" fontId="0" fillId="0" borderId="0" xfId="52" applyNumberFormat="1" applyFont="1" applyFill="1"/>
    <xf numFmtId="164" fontId="1" fillId="0" borderId="1" xfId="52" applyNumberFormat="1" applyFont="1" applyFill="1" applyBorder="1" applyAlignment="1"/>
    <xf numFmtId="1" fontId="6" fillId="0" borderId="0" xfId="0" applyNumberFormat="1" applyFont="1" applyFill="1" applyBorder="1" applyAlignment="1"/>
    <xf numFmtId="0" fontId="34" fillId="0" borderId="0" xfId="0" applyFont="1" applyFill="1" applyAlignment="1">
      <alignment wrapText="1"/>
    </xf>
    <xf numFmtId="0" fontId="2" fillId="0" borderId="4" xfId="0" applyFont="1" applyFill="1" applyBorder="1"/>
    <xf numFmtId="41" fontId="2" fillId="0" borderId="4" xfId="57" applyNumberFormat="1" applyFont="1" applyFill="1" applyBorder="1"/>
    <xf numFmtId="0" fontId="2" fillId="0" borderId="2" xfId="0" applyFont="1" applyFill="1" applyBorder="1"/>
    <xf numFmtId="3" fontId="0" fillId="0" borderId="0" xfId="0" applyNumberFormat="1" applyFill="1" applyBorder="1"/>
    <xf numFmtId="3" fontId="1" fillId="0" borderId="1" xfId="0" applyNumberFormat="1" applyFont="1" applyFill="1" applyBorder="1" applyAlignment="1">
      <alignment horizontal="center"/>
    </xf>
    <xf numFmtId="164" fontId="2" fillId="0" borderId="0" xfId="52" applyNumberFormat="1" applyFont="1" applyFill="1"/>
    <xf numFmtId="3" fontId="0" fillId="0" borderId="0" xfId="0" applyNumberFormat="1" applyFill="1"/>
    <xf numFmtId="164" fontId="0" fillId="0" borderId="0" xfId="0" applyNumberFormat="1" applyFill="1" applyBorder="1"/>
    <xf numFmtId="164" fontId="0" fillId="0" borderId="0" xfId="0" applyNumberFormat="1" applyFill="1"/>
    <xf numFmtId="0" fontId="1" fillId="0" borderId="0" xfId="0" applyFont="1" applyFill="1" applyAlignment="1">
      <alignment wrapText="1"/>
    </xf>
    <xf numFmtId="0" fontId="35" fillId="0" borderId="0" xfId="0" applyFont="1" applyFill="1" applyAlignment="1">
      <alignment wrapText="1"/>
    </xf>
    <xf numFmtId="0" fontId="1" fillId="0" borderId="4" xfId="0" applyFont="1" applyFill="1" applyBorder="1"/>
    <xf numFmtId="0" fontId="6" fillId="0" borderId="0" xfId="0" applyFont="1" applyFill="1" applyAlignment="1">
      <alignment horizontal="justify" wrapText="1"/>
    </xf>
    <xf numFmtId="0" fontId="1" fillId="0" borderId="0" xfId="0" applyFont="1" applyFill="1" applyAlignment="1">
      <alignment horizontal="justify" wrapText="1"/>
    </xf>
    <xf numFmtId="0" fontId="6" fillId="0" borderId="0" xfId="0" applyFont="1" applyFill="1" applyBorder="1" applyAlignment="1">
      <alignment horizontal="center"/>
    </xf>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6" fontId="6" fillId="0" borderId="4" xfId="0" applyNumberFormat="1" applyFont="1" applyFill="1" applyBorder="1" applyAlignment="1">
      <alignment horizontal="center"/>
    </xf>
    <xf numFmtId="16" fontId="6" fillId="0" borderId="3" xfId="0" applyNumberFormat="1" applyFont="1" applyFill="1" applyBorder="1" applyAlignment="1">
      <alignment horizontal="center"/>
    </xf>
    <xf numFmtId="0" fontId="31" fillId="0" borderId="0" xfId="0" applyFont="1" applyFill="1" applyAlignment="1">
      <alignment horizontal="left" vertical="center" wrapText="1"/>
    </xf>
    <xf numFmtId="0" fontId="6" fillId="0" borderId="0" xfId="0" applyFont="1" applyFill="1" applyAlignment="1">
      <alignment horizontal="justify" wrapText="1"/>
    </xf>
    <xf numFmtId="0" fontId="1" fillId="0" borderId="0" xfId="0" applyFont="1" applyFill="1" applyAlignment="1">
      <alignment horizontal="justify" wrapText="1"/>
    </xf>
    <xf numFmtId="0" fontId="6" fillId="0" borderId="3" xfId="0" applyFont="1" applyFill="1" applyBorder="1" applyAlignment="1">
      <alignment horizontal="center"/>
    </xf>
    <xf numFmtId="1" fontId="6" fillId="0" borderId="4" xfId="0" applyNumberFormat="1" applyFont="1" applyFill="1" applyBorder="1" applyAlignment="1">
      <alignment horizontal="center"/>
    </xf>
    <xf numFmtId="0" fontId="5" fillId="0" borderId="0" xfId="0" applyFont="1" applyFill="1" applyBorder="1" applyAlignment="1">
      <alignment horizontal="center" vertical="top" wrapText="1"/>
    </xf>
    <xf numFmtId="0" fontId="0" fillId="0" borderId="0" xfId="0" applyFill="1" applyAlignment="1">
      <alignment vertical="center"/>
    </xf>
    <xf numFmtId="16" fontId="6" fillId="0" borderId="0" xfId="0" applyNumberFormat="1" applyFont="1" applyFill="1" applyBorder="1" applyAlignment="1">
      <alignment horizontal="center"/>
    </xf>
  </cellXfs>
  <cellStyles count="89">
    <cellStyle name="20% - Accent1 2" xfId="1" xr:uid="{00000000-0005-0000-0000-000000000000}"/>
    <cellStyle name="20% - Accent1 2 2" xfId="2" xr:uid="{00000000-0005-0000-0000-000001000000}"/>
    <cellStyle name="20% - Accent1 3" xfId="3" xr:uid="{00000000-0005-0000-0000-000002000000}"/>
    <cellStyle name="20% - Accent2 2" xfId="4" xr:uid="{00000000-0005-0000-0000-000003000000}"/>
    <cellStyle name="20% - Accent2 2 2" xfId="5" xr:uid="{00000000-0005-0000-0000-000004000000}"/>
    <cellStyle name="20% - Accent2 3" xfId="6" xr:uid="{00000000-0005-0000-0000-000005000000}"/>
    <cellStyle name="20% - Accent3 2" xfId="7" xr:uid="{00000000-0005-0000-0000-000006000000}"/>
    <cellStyle name="20% - Accent3 2 2" xfId="8" xr:uid="{00000000-0005-0000-0000-000007000000}"/>
    <cellStyle name="20% - Accent3 3" xfId="9" xr:uid="{00000000-0005-0000-0000-000008000000}"/>
    <cellStyle name="20% - Accent4 2" xfId="10" xr:uid="{00000000-0005-0000-0000-000009000000}"/>
    <cellStyle name="20% - Accent4 2 2" xfId="11" xr:uid="{00000000-0005-0000-0000-00000A000000}"/>
    <cellStyle name="20% - Accent4 3" xfId="12" xr:uid="{00000000-0005-0000-0000-00000B000000}"/>
    <cellStyle name="20% - Accent5 2" xfId="13" xr:uid="{00000000-0005-0000-0000-00000C000000}"/>
    <cellStyle name="20% - Accent5 2 2" xfId="14" xr:uid="{00000000-0005-0000-0000-00000D000000}"/>
    <cellStyle name="20% - Accent5 3" xfId="15" xr:uid="{00000000-0005-0000-0000-00000E000000}"/>
    <cellStyle name="20% - Accent6 2" xfId="16" xr:uid="{00000000-0005-0000-0000-00000F000000}"/>
    <cellStyle name="20% - Accent6 2 2" xfId="17" xr:uid="{00000000-0005-0000-0000-000010000000}"/>
    <cellStyle name="20% - Accent6 3" xfId="18" xr:uid="{00000000-0005-0000-0000-000011000000}"/>
    <cellStyle name="40% - Accent1 2" xfId="19" xr:uid="{00000000-0005-0000-0000-000012000000}"/>
    <cellStyle name="40% - Accent1 2 2" xfId="20" xr:uid="{00000000-0005-0000-0000-000013000000}"/>
    <cellStyle name="40% - Accent1 3" xfId="21" xr:uid="{00000000-0005-0000-0000-000014000000}"/>
    <cellStyle name="40% - Accent2 2" xfId="22" xr:uid="{00000000-0005-0000-0000-000015000000}"/>
    <cellStyle name="40% - Accent2 2 2" xfId="23" xr:uid="{00000000-0005-0000-0000-000016000000}"/>
    <cellStyle name="40% - Accent2 3" xfId="24" xr:uid="{00000000-0005-0000-0000-000017000000}"/>
    <cellStyle name="40% - Accent3 2" xfId="25" xr:uid="{00000000-0005-0000-0000-000018000000}"/>
    <cellStyle name="40% - Accent3 2 2" xfId="26" xr:uid="{00000000-0005-0000-0000-000019000000}"/>
    <cellStyle name="40% - Accent3 3" xfId="27" xr:uid="{00000000-0005-0000-0000-00001A000000}"/>
    <cellStyle name="40% - Accent4 2" xfId="28" xr:uid="{00000000-0005-0000-0000-00001B000000}"/>
    <cellStyle name="40% - Accent4 2 2" xfId="29" xr:uid="{00000000-0005-0000-0000-00001C000000}"/>
    <cellStyle name="40% - Accent4 3" xfId="30" xr:uid="{00000000-0005-0000-0000-00001D000000}"/>
    <cellStyle name="40% - Accent5 2" xfId="31" xr:uid="{00000000-0005-0000-0000-00001E000000}"/>
    <cellStyle name="40% - Accent5 2 2" xfId="32" xr:uid="{00000000-0005-0000-0000-00001F000000}"/>
    <cellStyle name="40% - Accent5 3" xfId="33" xr:uid="{00000000-0005-0000-0000-000020000000}"/>
    <cellStyle name="40% - Accent6 2" xfId="34" xr:uid="{00000000-0005-0000-0000-000021000000}"/>
    <cellStyle name="40% - Accent6 2 2" xfId="35" xr:uid="{00000000-0005-0000-0000-000022000000}"/>
    <cellStyle name="40% - Accent6 3" xfId="36" xr:uid="{00000000-0005-0000-0000-000023000000}"/>
    <cellStyle name="60% - Accent1 2" xfId="37" xr:uid="{00000000-0005-0000-0000-000024000000}"/>
    <cellStyle name="60% - Accent2 2" xfId="38" xr:uid="{00000000-0005-0000-0000-000025000000}"/>
    <cellStyle name="60% - Accent3 2" xfId="39" xr:uid="{00000000-0005-0000-0000-000026000000}"/>
    <cellStyle name="60% - Accent4 2" xfId="40" xr:uid="{00000000-0005-0000-0000-000027000000}"/>
    <cellStyle name="60% - Accent5 2" xfId="41" xr:uid="{00000000-0005-0000-0000-000028000000}"/>
    <cellStyle name="60% - Accent6 2" xfId="42" xr:uid="{00000000-0005-0000-0000-000029000000}"/>
    <cellStyle name="Accent1 2" xfId="43" xr:uid="{00000000-0005-0000-0000-00002A000000}"/>
    <cellStyle name="Accent2 2" xfId="44" xr:uid="{00000000-0005-0000-0000-00002B000000}"/>
    <cellStyle name="Accent3 2" xfId="45" xr:uid="{00000000-0005-0000-0000-00002C000000}"/>
    <cellStyle name="Accent4 2" xfId="46" xr:uid="{00000000-0005-0000-0000-00002D000000}"/>
    <cellStyle name="Accent5 2" xfId="47" xr:uid="{00000000-0005-0000-0000-00002E000000}"/>
    <cellStyle name="Accent6 2" xfId="48" xr:uid="{00000000-0005-0000-0000-00002F000000}"/>
    <cellStyle name="Bad 2" xfId="49" xr:uid="{00000000-0005-0000-0000-000030000000}"/>
    <cellStyle name="Calculation 2" xfId="50" xr:uid="{00000000-0005-0000-0000-000031000000}"/>
    <cellStyle name="Check Cell 2" xfId="51" xr:uid="{00000000-0005-0000-0000-000032000000}"/>
    <cellStyle name="Comma" xfId="52" builtinId="3"/>
    <cellStyle name="Comma [0] 2" xfId="53" xr:uid="{00000000-0005-0000-0000-000034000000}"/>
    <cellStyle name="Comma 2" xfId="54" xr:uid="{00000000-0005-0000-0000-000035000000}"/>
    <cellStyle name="Comma 3" xfId="55" xr:uid="{00000000-0005-0000-0000-000036000000}"/>
    <cellStyle name="Comma 4" xfId="56" xr:uid="{00000000-0005-0000-0000-000037000000}"/>
    <cellStyle name="Comma 5" xfId="88" xr:uid="{00000000-0005-0000-0000-000038000000}"/>
    <cellStyle name="Currency" xfId="57" builtinId="4"/>
    <cellStyle name="Currency [0] 2" xfId="58" xr:uid="{00000000-0005-0000-0000-00003A000000}"/>
    <cellStyle name="Currency 2" xfId="59" xr:uid="{00000000-0005-0000-0000-00003B000000}"/>
    <cellStyle name="Currency 3" xfId="60" xr:uid="{00000000-0005-0000-0000-00003C000000}"/>
    <cellStyle name="Currency 4" xfId="61" xr:uid="{00000000-0005-0000-0000-00003D000000}"/>
    <cellStyle name="Currency 5" xfId="87" xr:uid="{00000000-0005-0000-0000-00003E000000}"/>
    <cellStyle name="Explanatory Text" xfId="62" builtinId="53" customBuiltin="1"/>
    <cellStyle name="Explanatory Text 2" xfId="63" xr:uid="{00000000-0005-0000-0000-000040000000}"/>
    <cellStyle name="Good 2" xfId="64" xr:uid="{00000000-0005-0000-0000-000041000000}"/>
    <cellStyle name="Heading 1" xfId="65" builtinId="16" customBuiltin="1"/>
    <cellStyle name="Heading 1 2" xfId="66" xr:uid="{00000000-0005-0000-0000-000043000000}"/>
    <cellStyle name="Heading 2" xfId="67" builtinId="17" customBuiltin="1"/>
    <cellStyle name="Heading 2 2" xfId="68" xr:uid="{00000000-0005-0000-0000-000045000000}"/>
    <cellStyle name="Heading 3" xfId="69" builtinId="18" customBuiltin="1"/>
    <cellStyle name="Heading 3 2" xfId="70" xr:uid="{00000000-0005-0000-0000-000047000000}"/>
    <cellStyle name="Heading 4" xfId="71" builtinId="19" customBuiltin="1"/>
    <cellStyle name="Heading 4 2" xfId="72" xr:uid="{00000000-0005-0000-0000-000049000000}"/>
    <cellStyle name="Input 2" xfId="73" xr:uid="{00000000-0005-0000-0000-00004A000000}"/>
    <cellStyle name="Linked Cell" xfId="74" builtinId="24" customBuiltin="1"/>
    <cellStyle name="Linked Cell 2" xfId="75" xr:uid="{00000000-0005-0000-0000-00004C000000}"/>
    <cellStyle name="Neutral 2" xfId="76" xr:uid="{00000000-0005-0000-0000-00004D000000}"/>
    <cellStyle name="Normal" xfId="0" builtinId="0"/>
    <cellStyle name="Normal 2" xfId="77" xr:uid="{00000000-0005-0000-0000-00004F000000}"/>
    <cellStyle name="Normal 3" xfId="78" xr:uid="{00000000-0005-0000-0000-000050000000}"/>
    <cellStyle name="Normal 4" xfId="86" xr:uid="{00000000-0005-0000-0000-000051000000}"/>
    <cellStyle name="Note 2" xfId="79" xr:uid="{00000000-0005-0000-0000-000052000000}"/>
    <cellStyle name="Note 3" xfId="80" xr:uid="{00000000-0005-0000-0000-000053000000}"/>
    <cellStyle name="Output 2" xfId="81" xr:uid="{00000000-0005-0000-0000-000054000000}"/>
    <cellStyle name="Percent 2" xfId="82" xr:uid="{00000000-0005-0000-0000-000055000000}"/>
    <cellStyle name="Title 2" xfId="83" xr:uid="{00000000-0005-0000-0000-000056000000}"/>
    <cellStyle name="Total 2" xfId="84" xr:uid="{00000000-0005-0000-0000-000057000000}"/>
    <cellStyle name="Warning Text 2" xfId="85" xr:uid="{00000000-0005-0000-0000-000058000000}"/>
  </cellStyles>
  <dxfs count="0"/>
  <tableStyles count="0" defaultTableStyle="TableStyleMedium9"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3680114</xdr:colOff>
      <xdr:row>1</xdr:row>
      <xdr:rowOff>212725</xdr:rowOff>
    </xdr:from>
    <xdr:to>
      <xdr:col>13</xdr:col>
      <xdr:colOff>628172</xdr:colOff>
      <xdr:row>1</xdr:row>
      <xdr:rowOff>1197308</xdr:rowOff>
    </xdr:to>
    <xdr:pic>
      <xdr:nvPicPr>
        <xdr:cNvPr id="6" name="Picture 5" descr="Audacy logo">
          <a:extLst>
            <a:ext uri="{FF2B5EF4-FFF2-40B4-BE49-F238E27FC236}">
              <a16:creationId xmlns:a16="http://schemas.microsoft.com/office/drawing/2014/main" id="{B23BEF20-94D2-4D06-818D-A656AFB83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403225"/>
          <a:ext cx="4201336" cy="978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0"/>
  <sheetViews>
    <sheetView tabSelected="1" topLeftCell="A76" zoomScale="90" zoomScaleNormal="90" workbookViewId="0">
      <selection activeCell="B87" sqref="B87:AC87"/>
    </sheetView>
  </sheetViews>
  <sheetFormatPr defaultColWidth="8.83203125" defaultRowHeight="12.75" outlineLevelRow="1" outlineLevelCol="1" x14ac:dyDescent="0.2"/>
  <cols>
    <col min="1" max="1" width="2.33203125" style="7" customWidth="1"/>
    <col min="2" max="2" width="79.6640625" style="7" customWidth="1"/>
    <col min="3" max="3" width="1.33203125" style="7" customWidth="1"/>
    <col min="4" max="4" width="2.33203125" style="7" customWidth="1"/>
    <col min="5" max="5" width="10.83203125" style="7" customWidth="1"/>
    <col min="6" max="6" width="1.5" style="7" customWidth="1"/>
    <col min="7" max="7" width="2.1640625" style="7" bestFit="1" customWidth="1"/>
    <col min="8" max="8" width="10.83203125" style="7" customWidth="1"/>
    <col min="9" max="9" width="1.33203125" style="7" customWidth="1"/>
    <col min="10" max="10" width="2.1640625" style="7" bestFit="1" customWidth="1"/>
    <col min="11" max="11" width="10.83203125" style="7" customWidth="1"/>
    <col min="12" max="12" width="1.33203125" style="7" customWidth="1"/>
    <col min="13" max="13" width="2.1640625" style="7" bestFit="1" customWidth="1"/>
    <col min="14" max="14" width="12" style="7" bestFit="1" customWidth="1"/>
    <col min="15" max="15" width="1.33203125" style="7" customWidth="1"/>
    <col min="16" max="16" width="2.1640625" style="7" bestFit="1" customWidth="1"/>
    <col min="17" max="17" width="10.83203125" style="7" customWidth="1"/>
    <col min="18" max="18" width="1.33203125" style="7" customWidth="1"/>
    <col min="19" max="19" width="2.1640625" style="7" customWidth="1" outlineLevel="1"/>
    <col min="20" max="20" width="10.83203125" style="7" customWidth="1" outlineLevel="1"/>
    <col min="21" max="21" width="1.33203125" style="8" customWidth="1" outlineLevel="1"/>
    <col min="22" max="22" width="2.1640625" style="7" customWidth="1" outlineLevel="1"/>
    <col min="23" max="23" width="11.33203125" style="7" customWidth="1" outlineLevel="1"/>
    <col min="24" max="24" width="1.33203125" style="7" customWidth="1" outlineLevel="1"/>
    <col min="25" max="25" width="2.1640625" style="7" customWidth="1" outlineLevel="1"/>
    <col min="26" max="26" width="11" style="7" customWidth="1" outlineLevel="1"/>
    <col min="27" max="27" width="1.33203125" style="7" customWidth="1" outlineLevel="1"/>
    <col min="28" max="28" width="2.1640625" style="7" customWidth="1" outlineLevel="1"/>
    <col min="29" max="29" width="10.83203125" style="7" customWidth="1" outlineLevel="1"/>
    <col min="30" max="30" width="1.83203125" style="7" customWidth="1"/>
    <col min="31" max="31" width="12" style="7" bestFit="1" customWidth="1"/>
    <col min="32" max="32" width="17.33203125" style="7" customWidth="1"/>
    <col min="33" max="33" width="14.1640625" style="7" customWidth="1"/>
    <col min="34" max="16384" width="8.83203125" style="7"/>
  </cols>
  <sheetData>
    <row r="1" spans="2:32" ht="15" customHeight="1" x14ac:dyDescent="0.2">
      <c r="B1" s="36"/>
      <c r="C1" s="5"/>
      <c r="D1" s="5"/>
      <c r="E1" s="8"/>
      <c r="F1" s="8"/>
      <c r="G1" s="8"/>
      <c r="H1" s="8"/>
      <c r="I1" s="5"/>
      <c r="J1" s="5"/>
      <c r="K1" s="8"/>
      <c r="L1" s="8"/>
      <c r="M1" s="8"/>
      <c r="N1" s="8"/>
      <c r="O1" s="8"/>
      <c r="P1" s="8"/>
      <c r="Q1" s="8"/>
      <c r="R1" s="8"/>
      <c r="S1" s="8"/>
      <c r="T1" s="8"/>
      <c r="V1" s="8"/>
      <c r="W1" s="8"/>
      <c r="X1" s="8"/>
      <c r="Y1" s="8"/>
      <c r="Z1" s="8"/>
      <c r="AA1" s="9"/>
      <c r="AB1" s="9"/>
      <c r="AE1" s="40"/>
      <c r="AF1" s="40"/>
    </row>
    <row r="2" spans="2:32" ht="97.5" customHeight="1" x14ac:dyDescent="0.2">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42"/>
    </row>
    <row r="3" spans="2:32" ht="12.75" customHeight="1" x14ac:dyDescent="0.2">
      <c r="B3" s="22" t="s">
        <v>35</v>
      </c>
      <c r="C3" s="22"/>
      <c r="D3" s="22"/>
      <c r="E3" s="22"/>
      <c r="F3" s="22"/>
      <c r="G3" s="22"/>
      <c r="H3" s="22"/>
      <c r="I3" s="22"/>
      <c r="J3" s="22"/>
      <c r="K3" s="22"/>
      <c r="L3" s="26"/>
      <c r="M3" s="26"/>
      <c r="N3" s="26"/>
      <c r="O3" s="26"/>
      <c r="P3" s="26"/>
      <c r="Q3" s="26"/>
      <c r="R3" s="26"/>
      <c r="S3" s="26"/>
      <c r="T3" s="26"/>
      <c r="U3" s="89"/>
      <c r="V3" s="26"/>
      <c r="W3" s="26"/>
      <c r="X3" s="41"/>
      <c r="Y3" s="41"/>
      <c r="Z3" s="41"/>
      <c r="AA3" s="41"/>
      <c r="AB3" s="41"/>
      <c r="AC3" s="41"/>
      <c r="AD3" s="42"/>
    </row>
    <row r="4" spans="2:32" ht="12.75" customHeight="1" x14ac:dyDescent="0.2">
      <c r="B4" s="22" t="s">
        <v>2</v>
      </c>
      <c r="C4" s="22"/>
      <c r="D4" s="22"/>
      <c r="E4" s="22"/>
      <c r="F4" s="22"/>
      <c r="G4" s="22"/>
      <c r="H4" s="22"/>
      <c r="I4" s="22"/>
      <c r="J4" s="22"/>
      <c r="K4" s="22"/>
      <c r="L4" s="26"/>
      <c r="M4" s="26"/>
      <c r="N4" s="26"/>
      <c r="O4" s="26"/>
      <c r="P4" s="26"/>
      <c r="Q4" s="26"/>
      <c r="R4" s="26"/>
      <c r="S4" s="26"/>
      <c r="T4" s="26"/>
      <c r="U4" s="89"/>
      <c r="V4" s="26"/>
      <c r="W4" s="26"/>
      <c r="X4" s="41"/>
      <c r="Y4" s="41"/>
      <c r="Z4" s="41"/>
      <c r="AA4" s="41"/>
      <c r="AB4" s="41"/>
      <c r="AC4" s="41"/>
      <c r="AD4" s="42"/>
    </row>
    <row r="5" spans="2:32" ht="12.75" customHeight="1" x14ac:dyDescent="0.2">
      <c r="B5" s="22" t="s">
        <v>26</v>
      </c>
      <c r="C5" s="22"/>
      <c r="D5" s="22"/>
      <c r="E5" s="22"/>
      <c r="F5" s="22"/>
      <c r="G5" s="22"/>
      <c r="H5" s="22"/>
      <c r="I5" s="22"/>
      <c r="J5" s="22"/>
      <c r="K5" s="22"/>
      <c r="L5" s="26"/>
      <c r="M5" s="26"/>
      <c r="AA5" s="41"/>
      <c r="AB5" s="41"/>
      <c r="AC5" s="41"/>
      <c r="AD5" s="42"/>
    </row>
    <row r="6" spans="2:32" ht="12.75" customHeight="1" x14ac:dyDescent="0.2">
      <c r="B6" s="22" t="s">
        <v>3</v>
      </c>
      <c r="C6" s="22"/>
      <c r="D6" s="22"/>
      <c r="E6" s="43"/>
      <c r="F6" s="43"/>
      <c r="G6" s="43"/>
      <c r="H6" s="43"/>
      <c r="I6" s="22"/>
      <c r="J6" s="22"/>
      <c r="K6" s="43"/>
      <c r="L6" s="89"/>
      <c r="M6" s="89"/>
      <c r="N6" s="8"/>
      <c r="O6" s="8"/>
      <c r="P6" s="8"/>
      <c r="Q6" s="8"/>
      <c r="R6" s="8"/>
      <c r="S6" s="8"/>
      <c r="T6" s="8"/>
      <c r="V6" s="8"/>
      <c r="W6" s="8"/>
      <c r="X6" s="8"/>
      <c r="Y6" s="8"/>
      <c r="Z6" s="8"/>
      <c r="AA6" s="41"/>
      <c r="AB6" s="41"/>
      <c r="AC6" s="41"/>
      <c r="AD6" s="42"/>
    </row>
    <row r="7" spans="2:32" ht="12.75" customHeight="1" x14ac:dyDescent="0.2">
      <c r="B7" s="26"/>
      <c r="C7" s="26"/>
      <c r="D7" s="89"/>
      <c r="E7" s="44"/>
      <c r="F7" s="44"/>
      <c r="G7" s="44"/>
      <c r="H7" s="44"/>
      <c r="I7" s="26"/>
      <c r="J7" s="89"/>
      <c r="K7" s="44"/>
      <c r="L7" s="44"/>
      <c r="M7" s="44"/>
      <c r="N7" s="44"/>
      <c r="O7" s="44"/>
      <c r="P7" s="44"/>
      <c r="Q7" s="44"/>
      <c r="R7" s="44"/>
      <c r="S7" s="44"/>
      <c r="T7" s="44"/>
      <c r="U7" s="44"/>
      <c r="V7" s="44"/>
      <c r="W7" s="44"/>
      <c r="X7" s="44"/>
      <c r="Y7" s="44"/>
      <c r="Z7" s="44"/>
      <c r="AA7" s="44"/>
      <c r="AB7" s="44"/>
      <c r="AC7" s="44"/>
      <c r="AD7" s="42"/>
    </row>
    <row r="8" spans="2:32" ht="25.5" x14ac:dyDescent="0.2">
      <c r="B8" s="99" t="s">
        <v>31</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42"/>
    </row>
    <row r="9" spans="2:32" ht="12.95" customHeight="1" x14ac:dyDescent="0.2">
      <c r="C9" s="4"/>
      <c r="D9" s="93" t="s">
        <v>1</v>
      </c>
      <c r="E9" s="93"/>
      <c r="F9" s="93"/>
      <c r="G9" s="93"/>
      <c r="H9" s="93"/>
      <c r="I9" s="93"/>
      <c r="J9" s="93"/>
      <c r="K9" s="93"/>
      <c r="L9" s="93"/>
      <c r="M9" s="93"/>
      <c r="N9" s="93"/>
      <c r="O9" s="93"/>
      <c r="P9" s="93"/>
      <c r="Q9" s="93"/>
      <c r="R9" s="93"/>
      <c r="S9" s="93"/>
      <c r="T9" s="93"/>
      <c r="U9" s="93"/>
      <c r="V9" s="93"/>
      <c r="W9" s="93"/>
      <c r="X9" s="23"/>
      <c r="Y9" s="93" t="s">
        <v>55</v>
      </c>
      <c r="Z9" s="93"/>
      <c r="AA9" s="93"/>
      <c r="AB9" s="93"/>
      <c r="AC9" s="93"/>
    </row>
    <row r="10" spans="2:32" x14ac:dyDescent="0.2">
      <c r="B10" s="4"/>
      <c r="C10" s="3"/>
      <c r="D10" s="93">
        <v>44742</v>
      </c>
      <c r="E10" s="93"/>
      <c r="F10" s="90"/>
      <c r="G10" s="92">
        <v>44651</v>
      </c>
      <c r="H10" s="92"/>
      <c r="I10" s="23"/>
      <c r="J10" s="92">
        <v>44561</v>
      </c>
      <c r="K10" s="92"/>
      <c r="L10" s="3"/>
      <c r="M10" s="92">
        <v>44469</v>
      </c>
      <c r="N10" s="92"/>
      <c r="O10" s="8"/>
      <c r="P10" s="92">
        <v>44377</v>
      </c>
      <c r="Q10" s="92"/>
      <c r="S10" s="92">
        <v>44286</v>
      </c>
      <c r="T10" s="92"/>
      <c r="U10" s="23"/>
      <c r="V10" s="92">
        <v>44196</v>
      </c>
      <c r="W10" s="92"/>
      <c r="Y10" s="92" t="s">
        <v>56</v>
      </c>
      <c r="Z10" s="92"/>
      <c r="AA10" s="92"/>
      <c r="AB10" s="92"/>
      <c r="AC10" s="92"/>
    </row>
    <row r="11" spans="2:32" x14ac:dyDescent="0.2">
      <c r="B11" s="4"/>
      <c r="C11" s="37"/>
      <c r="D11" s="98">
        <v>2022</v>
      </c>
      <c r="E11" s="98"/>
      <c r="F11" s="39"/>
      <c r="G11" s="98">
        <v>2022</v>
      </c>
      <c r="H11" s="98"/>
      <c r="I11" s="73"/>
      <c r="J11" s="98">
        <v>2021</v>
      </c>
      <c r="K11" s="98"/>
      <c r="L11" s="89"/>
      <c r="M11" s="98">
        <v>2021</v>
      </c>
      <c r="N11" s="98"/>
      <c r="O11" s="24"/>
      <c r="P11" s="98">
        <v>2021</v>
      </c>
      <c r="Q11" s="98"/>
      <c r="S11" s="98">
        <v>2021</v>
      </c>
      <c r="T11" s="98"/>
      <c r="U11" s="89"/>
      <c r="V11" s="98">
        <v>2020</v>
      </c>
      <c r="W11" s="98"/>
      <c r="Y11" s="97">
        <v>2022</v>
      </c>
      <c r="Z11" s="97"/>
      <c r="AA11" s="89"/>
      <c r="AB11" s="97">
        <v>2021</v>
      </c>
      <c r="AC11" s="97"/>
    </row>
    <row r="12" spans="2:32" ht="12.75" customHeight="1" x14ac:dyDescent="0.2">
      <c r="B12" s="21" t="s">
        <v>20</v>
      </c>
      <c r="C12" s="12"/>
      <c r="D12" s="8"/>
      <c r="E12" s="8"/>
      <c r="F12" s="89"/>
      <c r="G12" s="8"/>
      <c r="H12" s="8"/>
      <c r="I12" s="8"/>
      <c r="J12" s="91"/>
      <c r="K12" s="91"/>
      <c r="L12" s="24"/>
      <c r="M12" s="89"/>
      <c r="N12" s="91"/>
      <c r="O12" s="91"/>
      <c r="P12" s="91"/>
      <c r="Q12" s="91"/>
      <c r="R12" s="24"/>
      <c r="S12" s="91"/>
      <c r="T12" s="91"/>
      <c r="U12" s="24"/>
      <c r="V12" s="91"/>
      <c r="W12" s="91"/>
      <c r="X12" s="24"/>
      <c r="Y12" s="91"/>
      <c r="Z12" s="91"/>
      <c r="AA12" s="24"/>
      <c r="AB12" s="91"/>
      <c r="AC12" s="91"/>
      <c r="AD12" s="54"/>
      <c r="AE12" s="8"/>
    </row>
    <row r="13" spans="2:32" ht="12.75" customHeight="1" x14ac:dyDescent="0.2">
      <c r="B13" s="27" t="s">
        <v>32</v>
      </c>
      <c r="C13" s="12"/>
      <c r="D13" s="1" t="s">
        <v>8</v>
      </c>
      <c r="E13" s="80">
        <v>204486</v>
      </c>
      <c r="F13" s="70"/>
      <c r="G13" s="1" t="s">
        <v>8</v>
      </c>
      <c r="H13" s="80">
        <v>175135</v>
      </c>
      <c r="I13" s="8"/>
      <c r="J13" s="1" t="s">
        <v>8</v>
      </c>
      <c r="K13" s="80">
        <v>222127</v>
      </c>
      <c r="L13" s="31"/>
      <c r="M13" s="1" t="s">
        <v>8</v>
      </c>
      <c r="N13" s="70">
        <v>220562</v>
      </c>
      <c r="O13" s="31"/>
      <c r="P13" s="1" t="s">
        <v>8</v>
      </c>
      <c r="Q13" s="31">
        <v>202797</v>
      </c>
      <c r="R13" s="31"/>
      <c r="S13" s="1" t="s">
        <v>8</v>
      </c>
      <c r="T13" s="31">
        <v>154294</v>
      </c>
      <c r="U13" s="31"/>
      <c r="V13" s="1" t="s">
        <v>8</v>
      </c>
      <c r="W13" s="31">
        <v>216822</v>
      </c>
      <c r="X13" s="31"/>
      <c r="Y13" s="36" t="s">
        <v>8</v>
      </c>
      <c r="Z13" s="31">
        <v>379621</v>
      </c>
      <c r="AA13" s="31"/>
      <c r="AB13" s="36" t="s">
        <v>8</v>
      </c>
      <c r="AC13" s="62">
        <v>356998</v>
      </c>
      <c r="AD13" s="54"/>
      <c r="AE13" s="82"/>
      <c r="AF13" s="83"/>
    </row>
    <row r="14" spans="2:32" ht="12.75" customHeight="1" x14ac:dyDescent="0.2">
      <c r="B14" s="27" t="s">
        <v>33</v>
      </c>
      <c r="C14" s="4"/>
      <c r="D14" s="8"/>
      <c r="E14" s="70">
        <v>69300</v>
      </c>
      <c r="F14" s="70"/>
      <c r="G14" s="8"/>
      <c r="H14" s="70">
        <v>58039</v>
      </c>
      <c r="I14" s="8"/>
      <c r="J14" s="4"/>
      <c r="K14" s="70">
        <v>68079</v>
      </c>
      <c r="L14" s="31"/>
      <c r="M14" s="31"/>
      <c r="N14" s="70">
        <v>61378</v>
      </c>
      <c r="O14" s="31"/>
      <c r="P14" s="31"/>
      <c r="Q14" s="31">
        <v>58435</v>
      </c>
      <c r="R14" s="31"/>
      <c r="S14" s="31"/>
      <c r="T14" s="31">
        <v>49840</v>
      </c>
      <c r="U14" s="31"/>
      <c r="V14" s="31"/>
      <c r="W14" s="31">
        <v>58830</v>
      </c>
      <c r="X14" s="31"/>
      <c r="Y14" s="31"/>
      <c r="Z14" s="31">
        <v>127339</v>
      </c>
      <c r="AA14" s="31"/>
      <c r="AB14" s="31"/>
      <c r="AC14" s="62">
        <v>108368</v>
      </c>
      <c r="AD14" s="54"/>
      <c r="AE14" s="82"/>
      <c r="AF14" s="83"/>
    </row>
    <row r="15" spans="2:32" ht="12.75" customHeight="1" x14ac:dyDescent="0.2">
      <c r="B15" s="27" t="s">
        <v>21</v>
      </c>
      <c r="C15" s="4"/>
      <c r="D15" s="8"/>
      <c r="E15" s="70">
        <v>21789</v>
      </c>
      <c r="F15" s="70"/>
      <c r="G15" s="8"/>
      <c r="H15" s="70">
        <v>21141</v>
      </c>
      <c r="I15" s="8"/>
      <c r="J15" s="4"/>
      <c r="K15" s="70">
        <v>22463</v>
      </c>
      <c r="L15" s="31"/>
      <c r="M15" s="31"/>
      <c r="N15" s="70">
        <v>23453</v>
      </c>
      <c r="O15" s="31"/>
      <c r="P15" s="31"/>
      <c r="Q15" s="31">
        <v>20603</v>
      </c>
      <c r="R15" s="31"/>
      <c r="S15" s="31"/>
      <c r="T15" s="31">
        <v>17570</v>
      </c>
      <c r="U15" s="31"/>
      <c r="V15" s="31"/>
      <c r="W15" s="31">
        <v>23457</v>
      </c>
      <c r="X15" s="31"/>
      <c r="Y15" s="31"/>
      <c r="Z15" s="31">
        <v>42929</v>
      </c>
      <c r="AA15" s="31"/>
      <c r="AB15" s="31"/>
      <c r="AC15" s="62">
        <v>38173</v>
      </c>
      <c r="AD15" s="54"/>
      <c r="AE15" s="82"/>
      <c r="AF15" s="83"/>
    </row>
    <row r="16" spans="2:32" ht="12.75" customHeight="1" x14ac:dyDescent="0.2">
      <c r="B16" s="27" t="s">
        <v>22</v>
      </c>
      <c r="C16" s="4"/>
      <c r="D16" s="8"/>
      <c r="E16" s="70">
        <v>11638</v>
      </c>
      <c r="F16" s="70"/>
      <c r="G16" s="8"/>
      <c r="H16" s="70">
        <v>10327</v>
      </c>
      <c r="I16" s="8"/>
      <c r="J16" s="4"/>
      <c r="K16" s="70">
        <v>20297</v>
      </c>
      <c r="L16" s="31"/>
      <c r="M16" s="31"/>
      <c r="N16" s="70">
        <v>12093</v>
      </c>
      <c r="O16" s="31"/>
      <c r="P16" s="31"/>
      <c r="Q16" s="31">
        <v>10771</v>
      </c>
      <c r="R16" s="31"/>
      <c r="S16" s="31"/>
      <c r="T16" s="31">
        <v>9158</v>
      </c>
      <c r="U16" s="31"/>
      <c r="V16" s="31"/>
      <c r="W16" s="31">
        <v>9608</v>
      </c>
      <c r="X16" s="31"/>
      <c r="Y16" s="31"/>
      <c r="Z16" s="31">
        <v>21964</v>
      </c>
      <c r="AA16" s="31"/>
      <c r="AB16" s="31"/>
      <c r="AC16" s="62">
        <v>19929</v>
      </c>
      <c r="AD16" s="54"/>
      <c r="AE16" s="82"/>
      <c r="AF16" s="83"/>
    </row>
    <row r="17" spans="2:33" ht="12.75" customHeight="1" x14ac:dyDescent="0.2">
      <c r="B17" s="27" t="s">
        <v>23</v>
      </c>
      <c r="C17" s="4"/>
      <c r="D17" s="8"/>
      <c r="E17" s="70">
        <v>12226</v>
      </c>
      <c r="F17" s="70"/>
      <c r="G17" s="8"/>
      <c r="H17" s="70">
        <v>10653</v>
      </c>
      <c r="I17" s="8"/>
      <c r="J17" s="4"/>
      <c r="K17" s="70">
        <v>11766</v>
      </c>
      <c r="L17" s="31"/>
      <c r="M17" s="31"/>
      <c r="N17" s="70">
        <v>11957</v>
      </c>
      <c r="O17" s="31"/>
      <c r="P17" s="32"/>
      <c r="Q17" s="31">
        <v>11858</v>
      </c>
      <c r="R17" s="31"/>
      <c r="S17" s="31"/>
      <c r="T17" s="31">
        <v>9902</v>
      </c>
      <c r="U17" s="31"/>
      <c r="V17" s="31"/>
      <c r="W17" s="32">
        <v>10778</v>
      </c>
      <c r="X17" s="31"/>
      <c r="Y17" s="31"/>
      <c r="Z17" s="31">
        <v>22881</v>
      </c>
      <c r="AA17" s="31"/>
      <c r="AB17" s="31"/>
      <c r="AC17" s="62">
        <v>21761</v>
      </c>
      <c r="AD17" s="54"/>
      <c r="AE17" s="82"/>
      <c r="AF17" s="83"/>
    </row>
    <row r="18" spans="2:33" ht="12.75" customHeight="1" thickBot="1" x14ac:dyDescent="0.25">
      <c r="B18" s="27" t="s">
        <v>34</v>
      </c>
      <c r="C18" s="4"/>
      <c r="D18" s="50" t="s">
        <v>8</v>
      </c>
      <c r="E18" s="33">
        <f>SUM(E13:E17)</f>
        <v>319439</v>
      </c>
      <c r="F18" s="33"/>
      <c r="G18" s="50" t="s">
        <v>8</v>
      </c>
      <c r="H18" s="33">
        <f>SUM(H13:H17)</f>
        <v>275295</v>
      </c>
      <c r="I18" s="8"/>
      <c r="J18" s="50" t="s">
        <v>8</v>
      </c>
      <c r="K18" s="33">
        <f>SUM(K13:K17)</f>
        <v>344732</v>
      </c>
      <c r="L18" s="31"/>
      <c r="M18" s="50" t="s">
        <v>8</v>
      </c>
      <c r="N18" s="33">
        <f>SUM(N13:N17)</f>
        <v>329443</v>
      </c>
      <c r="O18" s="31"/>
      <c r="P18" s="50" t="s">
        <v>8</v>
      </c>
      <c r="Q18" s="33">
        <f>SUM(Q13:Q17)</f>
        <v>304464</v>
      </c>
      <c r="R18" s="31"/>
      <c r="S18" s="50" t="s">
        <v>8</v>
      </c>
      <c r="T18" s="33">
        <f>SUM(T13:T17)</f>
        <v>240764</v>
      </c>
      <c r="U18" s="45"/>
      <c r="V18" s="50" t="s">
        <v>8</v>
      </c>
      <c r="W18" s="33">
        <f>SUM(W13:W17)</f>
        <v>319495</v>
      </c>
      <c r="X18" s="32"/>
      <c r="Y18" s="50" t="s">
        <v>8</v>
      </c>
      <c r="Z18" s="72">
        <f>SUM(Z13:Z17)</f>
        <v>594734</v>
      </c>
      <c r="AA18" s="31"/>
      <c r="AB18" s="50" t="s">
        <v>8</v>
      </c>
      <c r="AC18" s="72">
        <f>SUM(AC13:AC17)</f>
        <v>545229</v>
      </c>
      <c r="AD18" s="54"/>
      <c r="AE18" s="14"/>
    </row>
    <row r="19" spans="2:33" ht="5.25" customHeight="1" thickTop="1" x14ac:dyDescent="0.2">
      <c r="B19" s="27"/>
      <c r="C19" s="4"/>
      <c r="D19" s="3"/>
      <c r="E19" s="3"/>
      <c r="F19" s="31"/>
      <c r="G19" s="3"/>
      <c r="H19" s="31"/>
      <c r="I19" s="8"/>
      <c r="J19" s="3"/>
      <c r="K19" s="31"/>
      <c r="L19" s="31"/>
      <c r="M19" s="3"/>
      <c r="N19" s="31"/>
      <c r="O19" s="31"/>
      <c r="P19" s="3"/>
      <c r="Q19" s="31"/>
      <c r="R19" s="31"/>
      <c r="S19" s="3"/>
      <c r="T19" s="31"/>
      <c r="U19" s="45"/>
      <c r="V19" s="3"/>
      <c r="W19" s="31"/>
      <c r="X19" s="32"/>
      <c r="Y19" s="3"/>
      <c r="Z19" s="31"/>
      <c r="AA19" s="31"/>
      <c r="AB19" s="3"/>
      <c r="AC19" s="31"/>
      <c r="AD19" s="54"/>
      <c r="AE19" s="14"/>
    </row>
    <row r="20" spans="2:33" ht="12.75" customHeight="1" thickBot="1" x14ac:dyDescent="0.25">
      <c r="B20" s="27" t="s">
        <v>24</v>
      </c>
      <c r="C20" s="26"/>
      <c r="D20" s="51" t="s">
        <v>8</v>
      </c>
      <c r="E20" s="79">
        <v>4029</v>
      </c>
      <c r="F20" s="33"/>
      <c r="G20" s="51" t="s">
        <v>8</v>
      </c>
      <c r="H20" s="79">
        <v>1259</v>
      </c>
      <c r="I20" s="8"/>
      <c r="J20" s="51" t="s">
        <v>8</v>
      </c>
      <c r="K20" s="79">
        <v>3700</v>
      </c>
      <c r="L20" s="31"/>
      <c r="M20" s="51" t="s">
        <v>8</v>
      </c>
      <c r="N20" s="33">
        <v>2395</v>
      </c>
      <c r="O20" s="31">
        <v>685</v>
      </c>
      <c r="P20" s="51" t="s">
        <v>8</v>
      </c>
      <c r="Q20" s="33">
        <v>2294</v>
      </c>
      <c r="R20" s="31"/>
      <c r="S20" s="51" t="s">
        <v>8</v>
      </c>
      <c r="T20" s="33">
        <v>1263</v>
      </c>
      <c r="U20" s="45"/>
      <c r="V20" s="51" t="s">
        <v>8</v>
      </c>
      <c r="W20" s="33">
        <v>18891</v>
      </c>
      <c r="X20" s="32"/>
      <c r="Y20" s="51" t="s">
        <v>8</v>
      </c>
      <c r="Z20" s="33">
        <v>5288</v>
      </c>
      <c r="AA20" s="31"/>
      <c r="AB20" s="51" t="s">
        <v>8</v>
      </c>
      <c r="AC20" s="33">
        <v>3557</v>
      </c>
      <c r="AD20" s="54"/>
      <c r="AE20" s="8"/>
    </row>
    <row r="21" spans="2:33" ht="12.75" customHeight="1" thickTop="1" x14ac:dyDescent="0.2">
      <c r="B21" s="4"/>
      <c r="C21" s="4"/>
      <c r="D21" s="8"/>
      <c r="E21" s="8"/>
      <c r="F21" s="25"/>
      <c r="G21" s="25"/>
      <c r="H21" s="25"/>
      <c r="I21" s="3"/>
      <c r="J21" s="4"/>
      <c r="K21" s="25"/>
      <c r="L21" s="25"/>
      <c r="M21" s="4"/>
      <c r="N21" s="25"/>
      <c r="O21" s="25"/>
      <c r="P21" s="25"/>
      <c r="Q21" s="25"/>
      <c r="R21" s="25"/>
      <c r="S21" s="25"/>
      <c r="T21" s="25"/>
      <c r="U21" s="41"/>
      <c r="V21" s="25"/>
      <c r="W21" s="25"/>
      <c r="Y21" s="8"/>
      <c r="Z21" s="14"/>
      <c r="AA21" s="17"/>
      <c r="AB21" s="17"/>
      <c r="AC21" s="14"/>
      <c r="AD21" s="54"/>
      <c r="AF21" s="13"/>
    </row>
    <row r="22" spans="2:33" ht="12.75" customHeight="1" x14ac:dyDescent="0.2">
      <c r="B22" s="3"/>
      <c r="C22" s="3"/>
      <c r="D22" s="3"/>
      <c r="E22" s="3"/>
      <c r="F22" s="3"/>
      <c r="G22" s="3"/>
      <c r="H22" s="3"/>
      <c r="I22" s="3"/>
      <c r="J22" s="91"/>
      <c r="K22" s="91"/>
      <c r="L22" s="91"/>
      <c r="M22" s="91"/>
      <c r="N22" s="91"/>
      <c r="O22" s="91"/>
      <c r="P22" s="91"/>
      <c r="Q22" s="91"/>
      <c r="R22" s="91"/>
      <c r="S22" s="91"/>
      <c r="T22" s="91"/>
      <c r="U22" s="91"/>
      <c r="V22" s="91"/>
      <c r="W22" s="91"/>
      <c r="X22" s="24"/>
      <c r="Y22" s="101"/>
      <c r="Z22" s="101"/>
      <c r="AA22" s="101"/>
      <c r="AB22" s="101"/>
      <c r="AC22" s="101"/>
      <c r="AD22" s="23"/>
      <c r="AF22" s="13"/>
    </row>
    <row r="23" spans="2:33" ht="12.75" customHeight="1" x14ac:dyDescent="0.2">
      <c r="C23" s="4"/>
      <c r="D23" s="93" t="s">
        <v>1</v>
      </c>
      <c r="E23" s="93"/>
      <c r="F23" s="93"/>
      <c r="G23" s="93"/>
      <c r="H23" s="93"/>
      <c r="I23" s="93"/>
      <c r="J23" s="93"/>
      <c r="K23" s="93"/>
      <c r="L23" s="93"/>
      <c r="M23" s="93"/>
      <c r="N23" s="93"/>
      <c r="O23" s="93"/>
      <c r="P23" s="93"/>
      <c r="Q23" s="93"/>
      <c r="R23" s="93"/>
      <c r="S23" s="93"/>
      <c r="T23" s="93"/>
      <c r="U23" s="93"/>
      <c r="V23" s="93"/>
      <c r="W23" s="93"/>
      <c r="X23" s="23"/>
      <c r="Y23" s="93" t="s">
        <v>55</v>
      </c>
      <c r="Z23" s="93"/>
      <c r="AA23" s="93"/>
      <c r="AB23" s="93"/>
      <c r="AC23" s="93"/>
      <c r="AD23" s="53"/>
      <c r="AF23" s="13"/>
    </row>
    <row r="24" spans="2:33" ht="12.75" customHeight="1" x14ac:dyDescent="0.2">
      <c r="B24" s="4"/>
      <c r="C24" s="3"/>
      <c r="D24" s="92">
        <f>D10</f>
        <v>44742</v>
      </c>
      <c r="E24" s="92"/>
      <c r="F24" s="23"/>
      <c r="G24" s="92">
        <f>G10</f>
        <v>44651</v>
      </c>
      <c r="H24" s="92"/>
      <c r="I24" s="23"/>
      <c r="J24" s="92">
        <f>J10</f>
        <v>44561</v>
      </c>
      <c r="K24" s="92"/>
      <c r="M24" s="92">
        <f>M10</f>
        <v>44469</v>
      </c>
      <c r="N24" s="92"/>
      <c r="O24" s="23"/>
      <c r="P24" s="92">
        <f>P10</f>
        <v>44377</v>
      </c>
      <c r="Q24" s="92"/>
      <c r="R24" s="3"/>
      <c r="S24" s="92">
        <f>S10</f>
        <v>44286</v>
      </c>
      <c r="T24" s="92"/>
      <c r="V24" s="92">
        <f>V10</f>
        <v>44196</v>
      </c>
      <c r="W24" s="92"/>
      <c r="Y24" s="92" t="s">
        <v>56</v>
      </c>
      <c r="Z24" s="92"/>
      <c r="AA24" s="92"/>
      <c r="AB24" s="92"/>
      <c r="AC24" s="92"/>
      <c r="AD24" s="23"/>
      <c r="AF24" s="13"/>
    </row>
    <row r="25" spans="2:33" ht="12.75" customHeight="1" x14ac:dyDescent="0.2">
      <c r="B25" s="4"/>
      <c r="C25" s="37"/>
      <c r="D25" s="98">
        <f>D11</f>
        <v>2022</v>
      </c>
      <c r="E25" s="98"/>
      <c r="F25" s="73"/>
      <c r="G25" s="98">
        <f>G11</f>
        <v>2022</v>
      </c>
      <c r="H25" s="98"/>
      <c r="I25" s="73"/>
      <c r="J25" s="98">
        <f>J11</f>
        <v>2021</v>
      </c>
      <c r="K25" s="98"/>
      <c r="M25" s="98">
        <f>M11</f>
        <v>2021</v>
      </c>
      <c r="N25" s="98"/>
      <c r="O25" s="73"/>
      <c r="P25" s="98">
        <f>P11</f>
        <v>2021</v>
      </c>
      <c r="Q25" s="98"/>
      <c r="R25" s="89"/>
      <c r="S25" s="98">
        <f>S11</f>
        <v>2021</v>
      </c>
      <c r="T25" s="98"/>
      <c r="U25" s="24"/>
      <c r="V25" s="98">
        <f>V11</f>
        <v>2020</v>
      </c>
      <c r="W25" s="98"/>
      <c r="Y25" s="97">
        <v>2022</v>
      </c>
      <c r="Z25" s="97"/>
      <c r="AA25" s="89"/>
      <c r="AB25" s="97">
        <v>2021</v>
      </c>
      <c r="AC25" s="97"/>
      <c r="AD25" s="73"/>
      <c r="AF25" s="13"/>
    </row>
    <row r="26" spans="2:33" ht="12.75" customHeight="1" x14ac:dyDescent="0.2">
      <c r="B26" s="21" t="s">
        <v>25</v>
      </c>
      <c r="C26" s="12"/>
      <c r="D26" s="8"/>
      <c r="E26" s="8"/>
      <c r="F26" s="8"/>
      <c r="G26" s="8"/>
      <c r="H26" s="8"/>
      <c r="I26" s="8"/>
      <c r="J26" s="91"/>
      <c r="K26" s="91"/>
      <c r="M26" s="89"/>
      <c r="N26" s="91"/>
      <c r="O26" s="91"/>
      <c r="P26" s="91"/>
      <c r="Q26" s="91"/>
      <c r="R26" s="24"/>
      <c r="S26" s="91"/>
      <c r="T26" s="91"/>
      <c r="U26" s="24"/>
      <c r="V26" s="91"/>
      <c r="W26" s="91"/>
      <c r="X26" s="24"/>
      <c r="Y26" s="91"/>
      <c r="Z26" s="91"/>
      <c r="AA26" s="24"/>
      <c r="AB26" s="91"/>
      <c r="AC26" s="91"/>
      <c r="AD26" s="54"/>
      <c r="AF26" s="13"/>
    </row>
    <row r="27" spans="2:33" ht="12.75" customHeight="1" x14ac:dyDescent="0.2">
      <c r="B27" s="27" t="s">
        <v>27</v>
      </c>
      <c r="C27" s="12"/>
      <c r="D27" s="8" t="s">
        <v>8</v>
      </c>
      <c r="E27" s="78">
        <v>158581</v>
      </c>
      <c r="F27" s="70"/>
      <c r="G27" s="8" t="s">
        <v>8</v>
      </c>
      <c r="H27" s="78">
        <v>140465</v>
      </c>
      <c r="I27" s="8"/>
      <c r="J27" s="8" t="s">
        <v>8</v>
      </c>
      <c r="K27" s="78">
        <v>179239</v>
      </c>
      <c r="M27" s="8" t="s">
        <v>8</v>
      </c>
      <c r="N27" s="70">
        <v>166253</v>
      </c>
      <c r="O27" s="31"/>
      <c r="P27" s="8" t="s">
        <v>8</v>
      </c>
      <c r="Q27" s="31">
        <v>159704</v>
      </c>
      <c r="R27" s="31"/>
      <c r="S27" s="8" t="s">
        <v>8</v>
      </c>
      <c r="T27" s="31">
        <v>129746</v>
      </c>
      <c r="U27" s="31"/>
      <c r="V27" s="8" t="s">
        <v>8</v>
      </c>
      <c r="W27" s="31">
        <v>171939</v>
      </c>
      <c r="X27" s="31"/>
      <c r="Y27" s="8" t="s">
        <v>8</v>
      </c>
      <c r="Z27" s="31">
        <v>299045</v>
      </c>
      <c r="AA27" s="31"/>
      <c r="AB27" s="8" t="s">
        <v>8</v>
      </c>
      <c r="AC27" s="62">
        <v>289449</v>
      </c>
      <c r="AD27" s="54"/>
      <c r="AF27" s="13"/>
    </row>
    <row r="28" spans="2:33" ht="12.75" customHeight="1" x14ac:dyDescent="0.2">
      <c r="B28" s="27" t="s">
        <v>28</v>
      </c>
      <c r="C28" s="4"/>
      <c r="E28" s="81">
        <v>64828</v>
      </c>
      <c r="F28" s="71"/>
      <c r="H28" s="81">
        <v>53070</v>
      </c>
      <c r="J28" s="4"/>
      <c r="K28" s="81">
        <v>71158</v>
      </c>
      <c r="M28" s="31"/>
      <c r="N28" s="71">
        <v>75222</v>
      </c>
      <c r="O28" s="31"/>
      <c r="P28" s="31"/>
      <c r="Q28" s="31">
        <v>63004</v>
      </c>
      <c r="R28" s="31"/>
      <c r="S28" s="31"/>
      <c r="T28" s="31">
        <v>41638</v>
      </c>
      <c r="U28" s="31"/>
      <c r="V28" s="31"/>
      <c r="W28" s="31">
        <v>60867</v>
      </c>
      <c r="X28" s="31"/>
      <c r="Y28" s="31"/>
      <c r="Z28" s="31">
        <v>117898</v>
      </c>
      <c r="AA28" s="31"/>
      <c r="AB28" s="31"/>
      <c r="AC28" s="62">
        <v>104642</v>
      </c>
      <c r="AD28" s="54"/>
      <c r="AF28" s="13"/>
    </row>
    <row r="29" spans="2:33" ht="12.75" customHeight="1" x14ac:dyDescent="0.2">
      <c r="B29" s="27" t="s">
        <v>29</v>
      </c>
      <c r="C29" s="4"/>
      <c r="E29" s="81">
        <v>51764</v>
      </c>
      <c r="F29" s="71"/>
      <c r="H29" s="81">
        <v>48350</v>
      </c>
      <c r="J29" s="4"/>
      <c r="K29" s="81">
        <v>52814</v>
      </c>
      <c r="M29" s="31"/>
      <c r="N29" s="71">
        <v>50116</v>
      </c>
      <c r="O29" s="31"/>
      <c r="P29" s="31"/>
      <c r="Q29" s="31">
        <v>49685</v>
      </c>
      <c r="R29" s="31"/>
      <c r="S29" s="31"/>
      <c r="T29" s="31">
        <v>42554</v>
      </c>
      <c r="U29" s="31"/>
      <c r="V29" s="31"/>
      <c r="W29" s="31">
        <v>54388</v>
      </c>
      <c r="X29" s="31"/>
      <c r="Y29" s="31"/>
      <c r="Z29" s="31">
        <v>100114</v>
      </c>
      <c r="AA29" s="31"/>
      <c r="AB29" s="31"/>
      <c r="AC29" s="62">
        <v>92239</v>
      </c>
      <c r="AD29" s="54"/>
      <c r="AE29" s="46"/>
      <c r="AF29" s="13"/>
      <c r="AG29" s="30"/>
    </row>
    <row r="30" spans="2:33" ht="12.75" customHeight="1" x14ac:dyDescent="0.2">
      <c r="B30" s="27" t="s">
        <v>30</v>
      </c>
      <c r="C30" s="4"/>
      <c r="E30" s="81">
        <v>44266</v>
      </c>
      <c r="F30" s="71"/>
      <c r="H30" s="81">
        <v>33410</v>
      </c>
      <c r="J30" s="4"/>
      <c r="K30" s="81">
        <v>41521</v>
      </c>
      <c r="M30" s="31"/>
      <c r="N30" s="71">
        <v>37852</v>
      </c>
      <c r="O30" s="31"/>
      <c r="P30" s="32"/>
      <c r="Q30" s="31">
        <v>32071</v>
      </c>
      <c r="R30" s="31"/>
      <c r="S30" s="31"/>
      <c r="T30" s="31">
        <v>26826</v>
      </c>
      <c r="U30" s="31"/>
      <c r="V30" s="31"/>
      <c r="W30" s="32">
        <v>32301</v>
      </c>
      <c r="X30" s="31"/>
      <c r="Y30" s="31"/>
      <c r="Z30" s="31">
        <v>77677</v>
      </c>
      <c r="AA30" s="31"/>
      <c r="AB30" s="31"/>
      <c r="AC30" s="62">
        <v>58899</v>
      </c>
      <c r="AD30" s="54"/>
      <c r="AE30" s="46"/>
      <c r="AF30" s="13"/>
    </row>
    <row r="31" spans="2:33" ht="12.75" customHeight="1" thickBot="1" x14ac:dyDescent="0.25">
      <c r="B31" s="27" t="s">
        <v>34</v>
      </c>
      <c r="C31" s="4"/>
      <c r="D31" s="50" t="s">
        <v>8</v>
      </c>
      <c r="E31" s="33">
        <f>SUM(E27:E30)</f>
        <v>319439</v>
      </c>
      <c r="F31" s="33"/>
      <c r="G31" s="50" t="s">
        <v>8</v>
      </c>
      <c r="H31" s="33">
        <f>SUM(H27:H30)</f>
        <v>275295</v>
      </c>
      <c r="J31" s="50" t="s">
        <v>8</v>
      </c>
      <c r="K31" s="33">
        <f>SUM(K27:K30)</f>
        <v>344732</v>
      </c>
      <c r="M31" s="50" t="s">
        <v>8</v>
      </c>
      <c r="N31" s="33">
        <f>SUM(N27:N30)</f>
        <v>329443</v>
      </c>
      <c r="O31" s="31"/>
      <c r="P31" s="50" t="s">
        <v>8</v>
      </c>
      <c r="Q31" s="33">
        <f>SUM(Q27:Q30)</f>
        <v>304464</v>
      </c>
      <c r="R31" s="31"/>
      <c r="S31" s="50" t="s">
        <v>8</v>
      </c>
      <c r="T31" s="33">
        <f>SUM(T27:T30)</f>
        <v>240764</v>
      </c>
      <c r="U31" s="31"/>
      <c r="V31" s="50" t="s">
        <v>8</v>
      </c>
      <c r="W31" s="33">
        <f>SUM(W27:W30)</f>
        <v>319495</v>
      </c>
      <c r="X31" s="32"/>
      <c r="Y31" s="50" t="s">
        <v>8</v>
      </c>
      <c r="Z31" s="33">
        <f>SUM(Z27:Z30)</f>
        <v>594734</v>
      </c>
      <c r="AA31" s="31"/>
      <c r="AB31" s="50" t="s">
        <v>8</v>
      </c>
      <c r="AC31" s="33">
        <f>SUM(AC27:AC30)</f>
        <v>545229</v>
      </c>
      <c r="AD31" s="54"/>
    </row>
    <row r="32" spans="2:33" ht="12.75" customHeight="1" thickTop="1" x14ac:dyDescent="0.2">
      <c r="B32" s="27"/>
      <c r="C32" s="4"/>
      <c r="D32" s="3"/>
      <c r="E32" s="31"/>
      <c r="F32" s="31"/>
      <c r="G32" s="31"/>
      <c r="H32" s="31"/>
      <c r="I32" s="32"/>
      <c r="J32" s="31"/>
      <c r="K32" s="31"/>
      <c r="L32" s="31"/>
      <c r="M32" s="31"/>
      <c r="N32" s="31"/>
      <c r="O32" s="31"/>
      <c r="P32" s="31"/>
      <c r="Q32" s="31"/>
      <c r="R32" s="31"/>
      <c r="S32" s="31"/>
      <c r="T32" s="31"/>
      <c r="U32" s="45"/>
      <c r="V32" s="31"/>
      <c r="W32" s="31"/>
      <c r="X32" s="32"/>
      <c r="Y32" s="31"/>
      <c r="Z32" s="31"/>
      <c r="AA32" s="31"/>
      <c r="AB32" s="31"/>
      <c r="AC32" s="31"/>
      <c r="AD32" s="54"/>
    </row>
    <row r="33" spans="2:33" ht="12.75" customHeight="1" x14ac:dyDescent="0.2">
      <c r="B33" s="27"/>
      <c r="C33" s="4"/>
      <c r="D33" s="3"/>
      <c r="E33" s="31"/>
      <c r="F33" s="31"/>
      <c r="G33" s="31"/>
      <c r="H33" s="31"/>
      <c r="I33" s="32"/>
      <c r="J33" s="31"/>
      <c r="K33" s="31"/>
      <c r="L33" s="31"/>
      <c r="M33" s="31"/>
      <c r="N33" s="31"/>
      <c r="O33" s="31"/>
      <c r="P33" s="31"/>
      <c r="Q33" s="31"/>
      <c r="R33" s="31"/>
      <c r="S33" s="31"/>
      <c r="T33" s="31"/>
      <c r="U33" s="45"/>
      <c r="V33" s="31"/>
      <c r="W33" s="31"/>
      <c r="X33" s="32"/>
      <c r="Y33" s="31"/>
      <c r="Z33" s="31"/>
      <c r="AA33" s="31"/>
      <c r="AB33" s="31"/>
      <c r="AC33" s="31"/>
      <c r="AD33" s="54"/>
    </row>
    <row r="34" spans="2:33" ht="25.5" x14ac:dyDescent="0.2">
      <c r="B34" s="99" t="s">
        <v>44</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row>
    <row r="35" spans="2:33" ht="12" hidden="1" customHeight="1" x14ac:dyDescent="0.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2:33" x14ac:dyDescent="0.2">
      <c r="B36" s="4"/>
      <c r="C36" s="4"/>
      <c r="D36" s="93" t="s">
        <v>1</v>
      </c>
      <c r="E36" s="93"/>
      <c r="F36" s="93"/>
      <c r="G36" s="93"/>
      <c r="H36" s="93"/>
      <c r="I36" s="93"/>
      <c r="J36" s="93"/>
      <c r="K36" s="93"/>
      <c r="L36" s="93"/>
      <c r="M36" s="93"/>
      <c r="N36" s="93"/>
      <c r="O36" s="93"/>
      <c r="P36" s="93"/>
      <c r="Q36" s="93"/>
      <c r="R36" s="93"/>
      <c r="S36" s="93"/>
      <c r="T36" s="93"/>
      <c r="U36" s="93"/>
      <c r="V36" s="93"/>
      <c r="W36" s="93"/>
      <c r="X36" s="23"/>
      <c r="Y36" s="93" t="s">
        <v>55</v>
      </c>
      <c r="Z36" s="93"/>
      <c r="AA36" s="93"/>
      <c r="AB36" s="93"/>
      <c r="AC36" s="93"/>
    </row>
    <row r="37" spans="2:33" x14ac:dyDescent="0.2">
      <c r="B37" s="4"/>
      <c r="C37" s="3"/>
      <c r="D37" s="93">
        <f>D24</f>
        <v>44742</v>
      </c>
      <c r="E37" s="93"/>
      <c r="F37" s="90"/>
      <c r="G37" s="93">
        <f>G24</f>
        <v>44651</v>
      </c>
      <c r="H37" s="93"/>
      <c r="I37" s="3"/>
      <c r="J37" s="93">
        <f>J24</f>
        <v>44561</v>
      </c>
      <c r="K37" s="93"/>
      <c r="L37" s="3"/>
      <c r="M37" s="93">
        <f>M24</f>
        <v>44469</v>
      </c>
      <c r="N37" s="93"/>
      <c r="O37" s="8"/>
      <c r="P37" s="93">
        <f>P24</f>
        <v>44377</v>
      </c>
      <c r="Q37" s="93"/>
      <c r="S37" s="93">
        <f>S24</f>
        <v>44286</v>
      </c>
      <c r="T37" s="93"/>
      <c r="U37" s="23"/>
      <c r="V37" s="93">
        <f>V24</f>
        <v>44196</v>
      </c>
      <c r="W37" s="93"/>
      <c r="Y37" s="92" t="s">
        <v>56</v>
      </c>
      <c r="Z37" s="92"/>
      <c r="AA37" s="92"/>
      <c r="AB37" s="92"/>
      <c r="AC37" s="92"/>
    </row>
    <row r="38" spans="2:33" x14ac:dyDescent="0.2">
      <c r="B38" s="4"/>
      <c r="C38" s="37"/>
      <c r="D38" s="98">
        <f>D25</f>
        <v>2022</v>
      </c>
      <c r="E38" s="98"/>
      <c r="F38" s="39"/>
      <c r="G38" s="98">
        <f>G25</f>
        <v>2022</v>
      </c>
      <c r="H38" s="98"/>
      <c r="I38" s="89"/>
      <c r="J38" s="98">
        <f>J25</f>
        <v>2021</v>
      </c>
      <c r="K38" s="98"/>
      <c r="L38" s="89"/>
      <c r="M38" s="98">
        <f>M25</f>
        <v>2021</v>
      </c>
      <c r="N38" s="98"/>
      <c r="O38" s="24"/>
      <c r="P38" s="98">
        <f>P25</f>
        <v>2021</v>
      </c>
      <c r="Q38" s="98"/>
      <c r="S38" s="98">
        <f>S25</f>
        <v>2021</v>
      </c>
      <c r="T38" s="98"/>
      <c r="U38" s="89"/>
      <c r="V38" s="98">
        <f>V25</f>
        <v>2020</v>
      </c>
      <c r="W38" s="98"/>
      <c r="Y38" s="97">
        <v>2022</v>
      </c>
      <c r="Z38" s="97"/>
      <c r="AA38" s="89"/>
      <c r="AB38" s="97">
        <v>2021</v>
      </c>
      <c r="AC38" s="97"/>
    </row>
    <row r="39" spans="2:33" x14ac:dyDescent="0.2">
      <c r="B39" s="21" t="s">
        <v>18</v>
      </c>
      <c r="C39" s="5"/>
      <c r="D39" s="25"/>
      <c r="E39" s="25"/>
      <c r="F39" s="25"/>
      <c r="G39" s="25"/>
      <c r="H39" s="25"/>
      <c r="I39" s="5"/>
      <c r="J39" s="1"/>
      <c r="K39" s="25"/>
      <c r="L39" s="5"/>
      <c r="M39" s="1"/>
      <c r="N39" s="25"/>
      <c r="O39" s="25"/>
      <c r="P39" s="1"/>
      <c r="Q39" s="25"/>
      <c r="S39" s="1"/>
      <c r="T39" s="25"/>
      <c r="U39" s="25"/>
      <c r="V39" s="25"/>
      <c r="W39" s="25"/>
      <c r="Y39" s="47"/>
      <c r="Z39" s="48"/>
      <c r="AA39" s="48"/>
      <c r="AB39" s="48"/>
      <c r="AC39" s="48"/>
    </row>
    <row r="40" spans="2:33" x14ac:dyDescent="0.2">
      <c r="B40" s="21" t="s">
        <v>50</v>
      </c>
      <c r="C40" s="5"/>
      <c r="D40" s="25"/>
      <c r="E40" s="25"/>
      <c r="F40" s="25"/>
      <c r="G40" s="25"/>
      <c r="H40" s="25"/>
      <c r="I40" s="5"/>
      <c r="J40" s="1"/>
      <c r="K40" s="25"/>
      <c r="L40" s="5"/>
      <c r="M40" s="1"/>
      <c r="N40" s="25"/>
      <c r="O40" s="25"/>
      <c r="P40" s="1"/>
      <c r="Q40" s="25"/>
      <c r="S40" s="1"/>
      <c r="T40" s="25"/>
      <c r="U40" s="25"/>
      <c r="V40" s="25"/>
      <c r="W40" s="25"/>
      <c r="Y40" s="47"/>
      <c r="Z40" s="48"/>
      <c r="AA40" s="48"/>
      <c r="AB40" s="48"/>
      <c r="AC40" s="48"/>
    </row>
    <row r="41" spans="2:33" x14ac:dyDescent="0.2">
      <c r="B41" s="28" t="s">
        <v>19</v>
      </c>
      <c r="C41" s="5"/>
      <c r="D41" s="1" t="s">
        <v>8</v>
      </c>
      <c r="E41" s="16">
        <v>-773</v>
      </c>
      <c r="F41" s="16"/>
      <c r="G41" s="1" t="s">
        <v>8</v>
      </c>
      <c r="H41" s="16">
        <v>-11073</v>
      </c>
      <c r="I41" s="5"/>
      <c r="J41" s="1" t="s">
        <v>8</v>
      </c>
      <c r="K41" s="16">
        <v>21410</v>
      </c>
      <c r="L41" s="5"/>
      <c r="M41" s="1" t="s">
        <v>8</v>
      </c>
      <c r="N41" s="16">
        <v>-4761</v>
      </c>
      <c r="O41" s="5"/>
      <c r="P41" s="1" t="s">
        <v>8</v>
      </c>
      <c r="Q41" s="16">
        <v>1426</v>
      </c>
      <c r="S41" s="1" t="s">
        <v>8</v>
      </c>
      <c r="T41" s="16">
        <v>-21648</v>
      </c>
      <c r="U41" s="16"/>
      <c r="V41" s="1" t="s">
        <v>8</v>
      </c>
      <c r="W41" s="16">
        <v>-162397</v>
      </c>
      <c r="Y41" s="1" t="s">
        <v>8</v>
      </c>
      <c r="Z41" s="34">
        <v>-11846</v>
      </c>
      <c r="AA41" s="34"/>
      <c r="AB41" s="1" t="s">
        <v>8</v>
      </c>
      <c r="AC41" s="34">
        <v>-20221</v>
      </c>
      <c r="AE41" s="38"/>
      <c r="AF41" s="38"/>
      <c r="AG41" s="38"/>
    </row>
    <row r="42" spans="2:33" x14ac:dyDescent="0.2">
      <c r="B42" s="1" t="s">
        <v>12</v>
      </c>
      <c r="C42" s="5"/>
      <c r="D42" s="16"/>
      <c r="E42" s="16">
        <v>-242</v>
      </c>
      <c r="F42" s="16"/>
      <c r="G42" s="16"/>
      <c r="H42" s="16">
        <v>-3897</v>
      </c>
      <c r="I42" s="5"/>
      <c r="J42" s="1"/>
      <c r="K42" s="16">
        <v>6296</v>
      </c>
      <c r="L42" s="16"/>
      <c r="M42" s="1"/>
      <c r="N42" s="16">
        <v>11241</v>
      </c>
      <c r="O42" s="16"/>
      <c r="P42" s="1"/>
      <c r="Q42" s="16">
        <v>-1875</v>
      </c>
      <c r="R42" s="16"/>
      <c r="S42" s="1"/>
      <c r="T42" s="16">
        <v>-15899</v>
      </c>
      <c r="U42" s="17"/>
      <c r="V42" s="1"/>
      <c r="W42" s="16">
        <v>-63447</v>
      </c>
      <c r="Y42" s="36"/>
      <c r="Z42" s="34">
        <v>-4139</v>
      </c>
      <c r="AA42" s="35"/>
      <c r="AB42" s="36"/>
      <c r="AC42" s="34">
        <v>-17775</v>
      </c>
      <c r="AE42" s="38"/>
      <c r="AF42" s="38"/>
      <c r="AG42" s="38"/>
    </row>
    <row r="43" spans="2:33" x14ac:dyDescent="0.2">
      <c r="B43" s="1" t="s">
        <v>11</v>
      </c>
      <c r="C43" s="5"/>
      <c r="D43" s="16"/>
      <c r="E43" s="16">
        <v>24529</v>
      </c>
      <c r="F43" s="16"/>
      <c r="G43" s="16"/>
      <c r="H43" s="16">
        <v>23471</v>
      </c>
      <c r="I43" s="5"/>
      <c r="J43" s="1"/>
      <c r="K43" s="16">
        <v>25027</v>
      </c>
      <c r="L43" s="16"/>
      <c r="M43" s="1"/>
      <c r="N43" s="16">
        <v>22771</v>
      </c>
      <c r="O43" s="16"/>
      <c r="P43" s="1"/>
      <c r="Q43" s="16">
        <v>22553</v>
      </c>
      <c r="R43" s="16"/>
      <c r="S43" s="1"/>
      <c r="T43" s="16">
        <v>21160</v>
      </c>
      <c r="U43" s="17"/>
      <c r="V43" s="1"/>
      <c r="W43" s="16">
        <v>20987</v>
      </c>
      <c r="Y43" s="36"/>
      <c r="Z43" s="34">
        <v>48000</v>
      </c>
      <c r="AA43" s="35"/>
      <c r="AB43" s="36"/>
      <c r="AC43" s="34">
        <v>43713</v>
      </c>
      <c r="AE43" s="38"/>
      <c r="AF43" s="38"/>
      <c r="AG43" s="38"/>
    </row>
    <row r="44" spans="2:33" outlineLevel="1" x14ac:dyDescent="0.2">
      <c r="B44" s="28" t="s">
        <v>57</v>
      </c>
      <c r="C44" s="5"/>
      <c r="D44" s="16"/>
      <c r="E44" s="16">
        <v>-238</v>
      </c>
      <c r="F44" s="16"/>
      <c r="G44" s="16"/>
      <c r="H44" s="16">
        <v>0</v>
      </c>
      <c r="I44" s="5"/>
      <c r="J44" s="1"/>
      <c r="K44" s="16">
        <v>0</v>
      </c>
      <c r="L44" s="16"/>
      <c r="M44" s="1"/>
      <c r="N44" s="16">
        <v>0</v>
      </c>
      <c r="O44" s="16"/>
      <c r="P44" s="1"/>
      <c r="Q44" s="16">
        <v>-434</v>
      </c>
      <c r="R44" s="16"/>
      <c r="S44" s="1"/>
      <c r="T44" s="16">
        <v>0</v>
      </c>
      <c r="U44" s="17"/>
      <c r="V44" s="1"/>
      <c r="W44" s="16">
        <v>0</v>
      </c>
      <c r="Y44" s="36"/>
      <c r="Z44" s="34">
        <v>-238</v>
      </c>
      <c r="AA44" s="35"/>
      <c r="AB44" s="36"/>
      <c r="AC44" s="34">
        <v>-446</v>
      </c>
      <c r="AE44" s="38"/>
      <c r="AF44" s="38"/>
      <c r="AG44" s="38"/>
    </row>
    <row r="45" spans="2:33" x14ac:dyDescent="0.2">
      <c r="B45" s="1" t="s">
        <v>5</v>
      </c>
      <c r="C45" s="5"/>
      <c r="D45" s="16"/>
      <c r="E45" s="16">
        <v>2113</v>
      </c>
      <c r="F45" s="16"/>
      <c r="G45" s="16"/>
      <c r="H45" s="16">
        <v>1820</v>
      </c>
      <c r="I45" s="5"/>
      <c r="J45" s="1"/>
      <c r="K45" s="16">
        <v>2027</v>
      </c>
      <c r="L45" s="16"/>
      <c r="M45" s="1"/>
      <c r="N45" s="16">
        <v>3491</v>
      </c>
      <c r="O45" s="16"/>
      <c r="P45" s="1"/>
      <c r="Q45" s="16">
        <v>1568</v>
      </c>
      <c r="R45" s="16"/>
      <c r="S45" s="1"/>
      <c r="T45" s="16">
        <v>1667</v>
      </c>
      <c r="U45" s="17"/>
      <c r="V45" s="1"/>
      <c r="W45" s="16">
        <v>2291</v>
      </c>
      <c r="Y45" s="36"/>
      <c r="Z45" s="34">
        <v>3933</v>
      </c>
      <c r="AA45" s="35"/>
      <c r="AB45" s="36"/>
      <c r="AC45" s="34">
        <v>3235</v>
      </c>
      <c r="AE45" s="38"/>
      <c r="AF45" s="38"/>
      <c r="AG45" s="38"/>
    </row>
    <row r="46" spans="2:33" x14ac:dyDescent="0.2">
      <c r="B46" s="1" t="s">
        <v>6</v>
      </c>
      <c r="C46" s="5"/>
      <c r="D46" s="16"/>
      <c r="E46" s="16">
        <v>990</v>
      </c>
      <c r="F46" s="16"/>
      <c r="G46" s="16"/>
      <c r="H46" s="16">
        <v>1170</v>
      </c>
      <c r="I46" s="5"/>
      <c r="J46" s="1"/>
      <c r="K46" s="16">
        <v>1127</v>
      </c>
      <c r="L46" s="16"/>
      <c r="M46" s="1"/>
      <c r="N46" s="16">
        <v>937</v>
      </c>
      <c r="O46" s="16"/>
      <c r="P46" s="1"/>
      <c r="Q46" s="16">
        <v>1044</v>
      </c>
      <c r="R46" s="16"/>
      <c r="S46" s="1"/>
      <c r="T46" s="16">
        <v>1073</v>
      </c>
      <c r="U46" s="17"/>
      <c r="V46" s="1"/>
      <c r="W46" s="16">
        <v>796</v>
      </c>
      <c r="Y46" s="36"/>
      <c r="Z46" s="34">
        <v>2160</v>
      </c>
      <c r="AA46" s="35"/>
      <c r="AB46" s="36"/>
      <c r="AC46" s="34">
        <v>2117</v>
      </c>
      <c r="AE46" s="38"/>
      <c r="AF46" s="38"/>
      <c r="AG46" s="38"/>
    </row>
    <row r="47" spans="2:33" x14ac:dyDescent="0.2">
      <c r="B47" s="5" t="s">
        <v>4</v>
      </c>
      <c r="C47" s="5"/>
      <c r="D47" s="16"/>
      <c r="E47" s="16">
        <v>15571</v>
      </c>
      <c r="F47" s="16"/>
      <c r="G47" s="16"/>
      <c r="H47" s="16">
        <v>13539</v>
      </c>
      <c r="I47" s="5"/>
      <c r="J47" s="1"/>
      <c r="K47" s="16">
        <v>13548</v>
      </c>
      <c r="L47" s="16"/>
      <c r="M47" s="1"/>
      <c r="N47" s="16">
        <v>12477</v>
      </c>
      <c r="O47" s="16"/>
      <c r="P47" s="1"/>
      <c r="Q47" s="16">
        <v>14621</v>
      </c>
      <c r="R47" s="16"/>
      <c r="S47" s="1"/>
      <c r="T47" s="16">
        <v>11592</v>
      </c>
      <c r="U47" s="17"/>
      <c r="V47" s="1"/>
      <c r="W47" s="16">
        <v>12567</v>
      </c>
      <c r="Y47" s="36"/>
      <c r="Z47" s="34">
        <v>29110</v>
      </c>
      <c r="AA47" s="35"/>
      <c r="AB47" s="36"/>
      <c r="AC47" s="34">
        <v>26213</v>
      </c>
      <c r="AE47" s="38"/>
      <c r="AF47" s="38"/>
      <c r="AG47" s="38"/>
    </row>
    <row r="48" spans="2:33" x14ac:dyDescent="0.2">
      <c r="B48" s="36" t="s">
        <v>53</v>
      </c>
      <c r="C48" s="5"/>
      <c r="D48" s="16"/>
      <c r="E48" s="16">
        <v>1016</v>
      </c>
      <c r="F48" s="16"/>
      <c r="G48" s="16"/>
      <c r="H48" s="16">
        <v>886</v>
      </c>
      <c r="I48" s="5"/>
      <c r="J48" s="1"/>
      <c r="K48" s="16">
        <v>1452</v>
      </c>
      <c r="L48" s="16"/>
      <c r="M48" s="1"/>
      <c r="N48" s="16">
        <v>2300</v>
      </c>
      <c r="O48" s="16"/>
      <c r="P48" s="1"/>
      <c r="Q48" s="16">
        <v>1734</v>
      </c>
      <c r="R48" s="16"/>
      <c r="S48" s="1"/>
      <c r="T48" s="16">
        <v>185</v>
      </c>
      <c r="U48" s="17"/>
      <c r="V48" s="1"/>
      <c r="W48" s="16">
        <v>1671</v>
      </c>
      <c r="Y48" s="36"/>
      <c r="Z48" s="34">
        <v>1902</v>
      </c>
      <c r="AA48" s="35"/>
      <c r="AB48" s="36"/>
      <c r="AC48" s="34">
        <v>1919</v>
      </c>
      <c r="AE48" s="38"/>
      <c r="AF48" s="38"/>
      <c r="AG48" s="38"/>
    </row>
    <row r="49" spans="2:33" x14ac:dyDescent="0.2">
      <c r="B49" s="27" t="s">
        <v>43</v>
      </c>
      <c r="C49" s="5"/>
      <c r="D49" s="16"/>
      <c r="E49" s="16">
        <v>164</v>
      </c>
      <c r="F49" s="16"/>
      <c r="G49" s="16"/>
      <c r="H49" s="16">
        <v>189</v>
      </c>
      <c r="I49" s="5"/>
      <c r="J49" s="1"/>
      <c r="K49" s="16">
        <v>-2164</v>
      </c>
      <c r="L49" s="16"/>
      <c r="M49" s="1"/>
      <c r="N49" s="16">
        <v>-226</v>
      </c>
      <c r="O49" s="16"/>
      <c r="P49" s="1"/>
      <c r="Q49" s="16">
        <v>-612</v>
      </c>
      <c r="R49" s="16"/>
      <c r="S49" s="1"/>
      <c r="T49" s="16">
        <v>206</v>
      </c>
      <c r="U49" s="17"/>
      <c r="V49" s="1"/>
      <c r="W49" s="16">
        <v>5413</v>
      </c>
      <c r="Y49" s="36"/>
      <c r="Z49" s="34">
        <v>353</v>
      </c>
      <c r="AA49" s="35"/>
      <c r="AB49" s="36"/>
      <c r="AC49" s="34">
        <v>-406</v>
      </c>
      <c r="AE49" s="38"/>
      <c r="AF49" s="38"/>
      <c r="AG49" s="38"/>
    </row>
    <row r="50" spans="2:33" x14ac:dyDescent="0.2">
      <c r="B50" s="84" t="s">
        <v>58</v>
      </c>
      <c r="C50" s="5"/>
      <c r="D50" s="16"/>
      <c r="E50" s="16">
        <v>1525</v>
      </c>
      <c r="F50" s="16"/>
      <c r="G50" s="16"/>
      <c r="H50" s="16">
        <v>162</v>
      </c>
      <c r="I50" s="5"/>
      <c r="J50" s="1"/>
      <c r="K50" s="16">
        <v>64</v>
      </c>
      <c r="L50" s="16"/>
      <c r="M50" s="1"/>
      <c r="N50" s="16">
        <v>145</v>
      </c>
      <c r="O50" s="16"/>
      <c r="P50" s="1"/>
      <c r="Q50" s="16">
        <v>2597</v>
      </c>
      <c r="R50" s="16"/>
      <c r="S50" s="1"/>
      <c r="T50" s="16">
        <v>2658</v>
      </c>
      <c r="U50" s="17"/>
      <c r="V50" s="1"/>
      <c r="W50" s="16">
        <v>589</v>
      </c>
      <c r="Y50" s="36"/>
      <c r="Z50" s="34">
        <v>1687</v>
      </c>
      <c r="AA50" s="35"/>
      <c r="AB50" s="36"/>
      <c r="AC50" s="34">
        <v>5255</v>
      </c>
      <c r="AE50" s="38"/>
      <c r="AF50" s="38"/>
      <c r="AG50" s="38"/>
    </row>
    <row r="51" spans="2:33" x14ac:dyDescent="0.2">
      <c r="B51" s="5" t="s">
        <v>10</v>
      </c>
      <c r="C51" s="5"/>
      <c r="D51" s="16"/>
      <c r="E51" s="16">
        <v>1770</v>
      </c>
      <c r="F51" s="16"/>
      <c r="G51" s="16"/>
      <c r="H51" s="16">
        <v>1521</v>
      </c>
      <c r="I51" s="5"/>
      <c r="J51" s="1"/>
      <c r="K51" s="16">
        <v>843</v>
      </c>
      <c r="L51" s="16"/>
      <c r="M51" s="1"/>
      <c r="N51" s="16">
        <v>26</v>
      </c>
      <c r="O51" s="16"/>
      <c r="P51" s="1"/>
      <c r="Q51" s="16">
        <v>701</v>
      </c>
      <c r="R51" s="16"/>
      <c r="S51" s="1"/>
      <c r="T51" s="16">
        <v>644</v>
      </c>
      <c r="U51" s="17"/>
      <c r="V51" s="1"/>
      <c r="W51" s="16">
        <v>247411</v>
      </c>
      <c r="Y51" s="36"/>
      <c r="Z51" s="34">
        <v>3291</v>
      </c>
      <c r="AA51" s="35"/>
      <c r="AB51" s="36"/>
      <c r="AC51" s="34">
        <v>1345</v>
      </c>
      <c r="AE51" s="38"/>
      <c r="AF51" s="38"/>
      <c r="AG51" s="38"/>
    </row>
    <row r="52" spans="2:33" x14ac:dyDescent="0.2">
      <c r="B52" s="36" t="s">
        <v>61</v>
      </c>
      <c r="C52" s="5"/>
      <c r="D52" s="16"/>
      <c r="E52" s="16">
        <v>-7987</v>
      </c>
      <c r="F52" s="16"/>
      <c r="G52" s="16"/>
      <c r="H52" s="16">
        <v>282</v>
      </c>
      <c r="I52" s="5"/>
      <c r="J52" s="1"/>
      <c r="K52" s="16">
        <v>433</v>
      </c>
      <c r="L52" s="16"/>
      <c r="M52" s="1"/>
      <c r="N52" s="16">
        <v>611</v>
      </c>
      <c r="O52" s="16"/>
      <c r="P52" s="1"/>
      <c r="Q52" s="16">
        <v>0</v>
      </c>
      <c r="R52" s="16"/>
      <c r="S52" s="1"/>
      <c r="T52" s="16">
        <v>0</v>
      </c>
      <c r="U52" s="17"/>
      <c r="V52" s="1"/>
      <c r="W52" s="16">
        <v>0</v>
      </c>
      <c r="Y52" s="36"/>
      <c r="Z52" s="34">
        <v>-7704</v>
      </c>
      <c r="AA52" s="35"/>
      <c r="AB52" s="36"/>
      <c r="AC52" s="34">
        <v>0</v>
      </c>
      <c r="AE52" s="38"/>
      <c r="AF52" s="38"/>
      <c r="AG52" s="38"/>
    </row>
    <row r="53" spans="2:33" x14ac:dyDescent="0.2">
      <c r="B53" s="36" t="s">
        <v>36</v>
      </c>
      <c r="C53" s="5"/>
      <c r="D53" s="16"/>
      <c r="E53" s="34">
        <v>0</v>
      </c>
      <c r="F53" s="16"/>
      <c r="G53" s="16"/>
      <c r="H53" s="34">
        <v>0</v>
      </c>
      <c r="I53" s="5"/>
      <c r="J53" s="1"/>
      <c r="K53" s="34">
        <v>372</v>
      </c>
      <c r="L53" s="16"/>
      <c r="M53" s="1"/>
      <c r="N53" s="34">
        <v>0</v>
      </c>
      <c r="O53" s="16"/>
      <c r="P53" s="1"/>
      <c r="Q53" s="16">
        <v>0</v>
      </c>
      <c r="R53" s="16"/>
      <c r="S53" s="1"/>
      <c r="T53" s="16">
        <v>473</v>
      </c>
      <c r="U53" s="17"/>
      <c r="V53" s="1"/>
      <c r="W53" s="16">
        <v>0</v>
      </c>
      <c r="Y53" s="36"/>
      <c r="Z53" s="34">
        <v>0</v>
      </c>
      <c r="AA53" s="35"/>
      <c r="AB53" s="36"/>
      <c r="AC53" s="34">
        <v>473</v>
      </c>
      <c r="AE53" s="38"/>
      <c r="AF53" s="38"/>
      <c r="AG53" s="38"/>
    </row>
    <row r="54" spans="2:33" x14ac:dyDescent="0.2">
      <c r="B54" s="27" t="s">
        <v>59</v>
      </c>
      <c r="C54" s="5"/>
      <c r="D54" s="16"/>
      <c r="E54" s="16">
        <v>0</v>
      </c>
      <c r="F54" s="16"/>
      <c r="G54" s="16"/>
      <c r="H54" s="16">
        <v>0</v>
      </c>
      <c r="I54" s="5"/>
      <c r="J54" s="1"/>
      <c r="K54" s="16">
        <v>0</v>
      </c>
      <c r="L54" s="16"/>
      <c r="M54" s="1"/>
      <c r="N54" s="16">
        <v>0</v>
      </c>
      <c r="O54" s="16"/>
      <c r="P54" s="1"/>
      <c r="Q54" s="16">
        <v>0</v>
      </c>
      <c r="R54" s="16"/>
      <c r="S54" s="1"/>
      <c r="T54" s="16">
        <v>8168</v>
      </c>
      <c r="U54" s="17"/>
      <c r="V54" s="1"/>
      <c r="W54" s="16">
        <v>0</v>
      </c>
      <c r="Y54" s="36"/>
      <c r="Z54" s="34">
        <v>0</v>
      </c>
      <c r="AA54" s="35"/>
      <c r="AB54" s="36"/>
      <c r="AC54" s="34">
        <v>8168</v>
      </c>
      <c r="AE54" s="38"/>
      <c r="AF54" s="38"/>
      <c r="AG54" s="38"/>
    </row>
    <row r="55" spans="2:33" x14ac:dyDescent="0.2">
      <c r="B55" s="27" t="s">
        <v>52</v>
      </c>
      <c r="C55" s="5"/>
      <c r="D55" s="16"/>
      <c r="E55" s="16">
        <v>147</v>
      </c>
      <c r="F55" s="16"/>
      <c r="G55" s="16"/>
      <c r="H55" s="16">
        <v>350</v>
      </c>
      <c r="I55" s="5"/>
      <c r="J55" s="1"/>
      <c r="K55" s="16">
        <v>426</v>
      </c>
      <c r="L55" s="16"/>
      <c r="M55" s="1"/>
      <c r="N55" s="16">
        <v>245</v>
      </c>
      <c r="O55" s="16"/>
      <c r="P55" s="1"/>
      <c r="Q55" s="16">
        <v>293</v>
      </c>
      <c r="R55" s="16"/>
      <c r="S55" s="1"/>
      <c r="T55" s="16">
        <v>14</v>
      </c>
      <c r="U55" s="17"/>
      <c r="V55" s="1"/>
      <c r="W55" s="16">
        <v>581</v>
      </c>
      <c r="Y55" s="36"/>
      <c r="Z55" s="34">
        <v>497</v>
      </c>
      <c r="AA55" s="35"/>
      <c r="AB55" s="36"/>
      <c r="AC55" s="34">
        <v>321</v>
      </c>
      <c r="AE55" s="38"/>
      <c r="AF55" s="38"/>
      <c r="AG55" s="38"/>
    </row>
    <row r="56" spans="2:33" x14ac:dyDescent="0.2">
      <c r="B56" s="36" t="s">
        <v>60</v>
      </c>
      <c r="C56" s="5"/>
      <c r="D56" s="16"/>
      <c r="E56" s="16">
        <v>-105</v>
      </c>
      <c r="F56" s="16"/>
      <c r="G56" s="16"/>
      <c r="H56" s="16">
        <v>-2458</v>
      </c>
      <c r="I56" s="5"/>
      <c r="J56" s="1"/>
      <c r="K56" s="16">
        <v>-4632</v>
      </c>
      <c r="L56" s="16"/>
      <c r="M56" s="5"/>
      <c r="N56" s="16">
        <v>-4</v>
      </c>
      <c r="O56" s="16"/>
      <c r="P56" s="5"/>
      <c r="Q56" s="16">
        <v>-3725</v>
      </c>
      <c r="R56" s="16"/>
      <c r="S56" s="5"/>
      <c r="T56" s="16">
        <v>0</v>
      </c>
      <c r="U56" s="17"/>
      <c r="V56" s="5"/>
      <c r="W56" s="16">
        <v>0</v>
      </c>
      <c r="Y56" s="36"/>
      <c r="Z56" s="34">
        <v>-2563</v>
      </c>
      <c r="AA56" s="35"/>
      <c r="AB56" s="36"/>
      <c r="AC56" s="34">
        <v>-3727</v>
      </c>
      <c r="AE56" s="38"/>
      <c r="AF56" s="38"/>
      <c r="AG56" s="38"/>
    </row>
    <row r="57" spans="2:33" x14ac:dyDescent="0.2">
      <c r="B57" s="5" t="s">
        <v>7</v>
      </c>
      <c r="C57" s="5"/>
      <c r="D57" s="86" t="s">
        <v>8</v>
      </c>
      <c r="E57" s="76">
        <f>SUM(E41:E56)</f>
        <v>38480</v>
      </c>
      <c r="F57" s="16"/>
      <c r="G57" s="75" t="s">
        <v>8</v>
      </c>
      <c r="H57" s="76">
        <f>SUM(H41:H56)</f>
        <v>25962</v>
      </c>
      <c r="I57" s="5"/>
      <c r="J57" s="75" t="s">
        <v>8</v>
      </c>
      <c r="K57" s="76">
        <f>SUM(K41:K56)</f>
        <v>66229</v>
      </c>
      <c r="L57" s="16"/>
      <c r="M57" s="75" t="s">
        <v>8</v>
      </c>
      <c r="N57" s="76">
        <f>SUM(N41:N56)</f>
        <v>49253</v>
      </c>
      <c r="O57" s="16"/>
      <c r="P57" s="75" t="s">
        <v>8</v>
      </c>
      <c r="Q57" s="76">
        <f>SUM(Q41:Q56)</f>
        <v>39891</v>
      </c>
      <c r="R57" s="16">
        <f>SUM(R41:R56)</f>
        <v>0</v>
      </c>
      <c r="S57" s="75" t="s">
        <v>8</v>
      </c>
      <c r="T57" s="76">
        <f>SUM(T41:T56)</f>
        <v>10293</v>
      </c>
      <c r="U57" s="17"/>
      <c r="V57" s="75" t="s">
        <v>8</v>
      </c>
      <c r="W57" s="76">
        <f>SUM(W41:W56)</f>
        <v>66462</v>
      </c>
      <c r="Y57" s="75" t="s">
        <v>8</v>
      </c>
      <c r="Z57" s="76">
        <f>SUM(Z41:Z56)</f>
        <v>64443</v>
      </c>
      <c r="AA57" s="17"/>
      <c r="AB57" s="75" t="s">
        <v>8</v>
      </c>
      <c r="AC57" s="76">
        <f>SUM(AC41:AC56)</f>
        <v>50184</v>
      </c>
      <c r="AE57" s="38"/>
      <c r="AF57" s="38"/>
      <c r="AG57" s="38"/>
    </row>
    <row r="58" spans="2:33" x14ac:dyDescent="0.2">
      <c r="B58" s="74" t="s">
        <v>45</v>
      </c>
      <c r="C58" s="5"/>
      <c r="D58" s="5"/>
      <c r="E58" s="16">
        <f>-E43</f>
        <v>-24529</v>
      </c>
      <c r="F58" s="16"/>
      <c r="G58" s="5"/>
      <c r="H58" s="16">
        <f>-H43</f>
        <v>-23471</v>
      </c>
      <c r="I58" s="5"/>
      <c r="J58" s="5"/>
      <c r="K58" s="16">
        <f>-K43</f>
        <v>-25027</v>
      </c>
      <c r="L58" s="16"/>
      <c r="M58" s="5"/>
      <c r="N58" s="16">
        <f>-N43</f>
        <v>-22771</v>
      </c>
      <c r="O58" s="16"/>
      <c r="P58" s="5"/>
      <c r="Q58" s="16">
        <f>-Q43</f>
        <v>-22553</v>
      </c>
      <c r="R58" s="16"/>
      <c r="S58" s="5"/>
      <c r="T58" s="16">
        <f>-T43</f>
        <v>-21160</v>
      </c>
      <c r="U58" s="17"/>
      <c r="V58" s="5"/>
      <c r="W58" s="16">
        <f>-W43</f>
        <v>-20987</v>
      </c>
      <c r="Y58" s="5"/>
      <c r="Z58" s="16">
        <f>-Z43</f>
        <v>-48000</v>
      </c>
      <c r="AA58" s="17"/>
      <c r="AB58" s="5"/>
      <c r="AC58" s="16">
        <f>-AC43</f>
        <v>-43713</v>
      </c>
      <c r="AE58" s="38"/>
      <c r="AF58" s="38"/>
      <c r="AG58" s="38"/>
    </row>
    <row r="59" spans="2:33" x14ac:dyDescent="0.2">
      <c r="B59" s="74" t="s">
        <v>46</v>
      </c>
      <c r="C59" s="5"/>
      <c r="D59" s="5"/>
      <c r="E59" s="14">
        <v>1281</v>
      </c>
      <c r="F59" s="16"/>
      <c r="G59" s="5"/>
      <c r="H59" s="14">
        <v>1259</v>
      </c>
      <c r="I59" s="1"/>
      <c r="J59" s="1"/>
      <c r="K59" s="14">
        <v>2033</v>
      </c>
      <c r="L59" s="14"/>
      <c r="M59" s="1"/>
      <c r="N59" s="14">
        <v>1342</v>
      </c>
      <c r="O59" s="14"/>
      <c r="P59" s="1"/>
      <c r="Q59" s="14">
        <v>1197</v>
      </c>
      <c r="R59" s="15"/>
      <c r="S59" s="1"/>
      <c r="T59" s="14">
        <v>1041</v>
      </c>
      <c r="U59" s="14"/>
      <c r="V59" s="1"/>
      <c r="W59" s="14">
        <v>1039</v>
      </c>
      <c r="X59" s="20"/>
      <c r="Y59" s="5"/>
      <c r="Z59" s="14">
        <v>2540</v>
      </c>
      <c r="AA59" s="14"/>
      <c r="AB59" s="5"/>
      <c r="AC59" s="14">
        <v>2238</v>
      </c>
      <c r="AE59" s="38"/>
      <c r="AF59" s="38"/>
      <c r="AG59" s="38"/>
    </row>
    <row r="60" spans="2:33" x14ac:dyDescent="0.2">
      <c r="B60" s="74" t="s">
        <v>47</v>
      </c>
      <c r="C60" s="5"/>
      <c r="D60" s="5"/>
      <c r="E60" s="14">
        <v>-256</v>
      </c>
      <c r="F60" s="16"/>
      <c r="G60" s="5"/>
      <c r="H60" s="14">
        <v>-256</v>
      </c>
      <c r="I60" s="1"/>
      <c r="J60" s="1"/>
      <c r="K60" s="14">
        <v>-251</v>
      </c>
      <c r="L60" s="14"/>
      <c r="M60" s="1"/>
      <c r="N60" s="14">
        <v>-241</v>
      </c>
      <c r="O60" s="14"/>
      <c r="P60" s="1"/>
      <c r="Q60" s="14">
        <v>-242</v>
      </c>
      <c r="R60" s="15"/>
      <c r="S60" s="1"/>
      <c r="T60" s="14">
        <v>-848</v>
      </c>
      <c r="U60" s="14"/>
      <c r="V60" s="1"/>
      <c r="W60" s="14">
        <v>-848</v>
      </c>
      <c r="X60" s="20"/>
      <c r="Y60" s="5"/>
      <c r="Z60" s="14">
        <v>-512</v>
      </c>
      <c r="AA60" s="14"/>
      <c r="AB60" s="5"/>
      <c r="AC60" s="14">
        <v>-1090</v>
      </c>
      <c r="AE60" s="38"/>
      <c r="AF60" s="38"/>
      <c r="AG60" s="38"/>
    </row>
    <row r="61" spans="2:33" x14ac:dyDescent="0.2">
      <c r="B61" s="85" t="s">
        <v>51</v>
      </c>
      <c r="C61" s="5"/>
      <c r="D61" s="5"/>
      <c r="E61" s="14">
        <v>-32382</v>
      </c>
      <c r="F61" s="16"/>
      <c r="G61" s="5"/>
      <c r="H61" s="14">
        <v>-14522</v>
      </c>
      <c r="I61" s="1"/>
      <c r="J61" s="1"/>
      <c r="K61" s="14">
        <v>-37340</v>
      </c>
      <c r="L61" s="14"/>
      <c r="M61" s="1"/>
      <c r="N61" s="14">
        <v>-19673</v>
      </c>
      <c r="O61" s="14"/>
      <c r="P61" s="1"/>
      <c r="Q61" s="14">
        <v>-12314</v>
      </c>
      <c r="R61" s="15"/>
      <c r="S61" s="1"/>
      <c r="T61" s="14">
        <v>-7280</v>
      </c>
      <c r="U61" s="14"/>
      <c r="V61" s="1"/>
      <c r="W61" s="14">
        <v>-8932</v>
      </c>
      <c r="X61" s="20"/>
      <c r="Y61" s="5"/>
      <c r="Z61" s="14">
        <v>-46904</v>
      </c>
      <c r="AA61" s="14"/>
      <c r="AB61" s="5"/>
      <c r="AC61" s="14">
        <v>-19594</v>
      </c>
      <c r="AE61" s="38"/>
      <c r="AF61" s="38"/>
      <c r="AG61" s="38"/>
    </row>
    <row r="62" spans="2:33" x14ac:dyDescent="0.2">
      <c r="B62" s="85" t="s">
        <v>54</v>
      </c>
      <c r="C62" s="5"/>
      <c r="D62" s="5"/>
      <c r="E62" s="14">
        <v>0</v>
      </c>
      <c r="F62" s="16"/>
      <c r="G62" s="5"/>
      <c r="H62" s="14">
        <v>0</v>
      </c>
      <c r="I62" s="1"/>
      <c r="J62" s="1"/>
      <c r="K62" s="14">
        <v>0</v>
      </c>
      <c r="L62" s="14"/>
      <c r="M62" s="1"/>
      <c r="N62" s="14">
        <v>0</v>
      </c>
      <c r="O62" s="14"/>
      <c r="P62" s="1"/>
      <c r="Q62" s="14">
        <v>0</v>
      </c>
      <c r="R62" s="15"/>
      <c r="S62" s="1"/>
      <c r="T62" s="14">
        <v>0</v>
      </c>
      <c r="U62" s="14"/>
      <c r="V62" s="1"/>
      <c r="W62" s="14">
        <v>0</v>
      </c>
      <c r="X62" s="20"/>
      <c r="Y62" s="5"/>
      <c r="Z62" s="14"/>
      <c r="AA62" s="14"/>
      <c r="AB62" s="5"/>
      <c r="AC62" s="14"/>
      <c r="AE62" s="38"/>
      <c r="AF62" s="38"/>
      <c r="AG62" s="38"/>
    </row>
    <row r="63" spans="2:33" x14ac:dyDescent="0.2">
      <c r="B63" s="74" t="s">
        <v>48</v>
      </c>
      <c r="C63" s="5"/>
      <c r="D63" s="68"/>
      <c r="E63" s="14">
        <v>-409</v>
      </c>
      <c r="F63" s="16"/>
      <c r="G63" s="68"/>
      <c r="H63" s="14">
        <v>15201</v>
      </c>
      <c r="I63" s="4"/>
      <c r="J63" s="4"/>
      <c r="K63" s="14">
        <v>-4</v>
      </c>
      <c r="L63" s="14"/>
      <c r="M63" s="4"/>
      <c r="N63" s="14">
        <v>132</v>
      </c>
      <c r="O63" s="14"/>
      <c r="P63" s="4"/>
      <c r="Q63" s="14">
        <v>-321</v>
      </c>
      <c r="R63" s="15"/>
      <c r="S63" s="4"/>
      <c r="T63" s="14">
        <v>493</v>
      </c>
      <c r="U63" s="14"/>
      <c r="V63" s="4"/>
      <c r="W63" s="14">
        <v>1233</v>
      </c>
      <c r="X63" s="20"/>
      <c r="Y63" s="3"/>
      <c r="Z63" s="14">
        <v>14792</v>
      </c>
      <c r="AA63" s="14"/>
      <c r="AB63" s="3"/>
      <c r="AC63" s="14">
        <v>172</v>
      </c>
      <c r="AE63" s="38"/>
      <c r="AF63" s="38"/>
      <c r="AG63" s="38"/>
    </row>
    <row r="64" spans="2:33" ht="13.5" thickBot="1" x14ac:dyDescent="0.25">
      <c r="B64" s="74" t="s">
        <v>49</v>
      </c>
      <c r="C64" s="5"/>
      <c r="D64" s="77" t="s">
        <v>8</v>
      </c>
      <c r="E64" s="52">
        <f>SUM(E57:E63)</f>
        <v>-17815</v>
      </c>
      <c r="F64" s="16"/>
      <c r="G64" s="77" t="s">
        <v>8</v>
      </c>
      <c r="H64" s="52">
        <f>SUM(H57:H63)</f>
        <v>4173</v>
      </c>
      <c r="I64" s="5"/>
      <c r="J64" s="19" t="s">
        <v>8</v>
      </c>
      <c r="K64" s="52">
        <f>SUM(K57:K63)</f>
        <v>5640</v>
      </c>
      <c r="L64" s="16"/>
      <c r="M64" s="19" t="s">
        <v>8</v>
      </c>
      <c r="N64" s="52">
        <f>SUM(N57:N63)</f>
        <v>8042</v>
      </c>
      <c r="O64" s="16"/>
      <c r="P64" s="19" t="s">
        <v>8</v>
      </c>
      <c r="Q64" s="52">
        <f>SUM(Q57:Q63)</f>
        <v>5658</v>
      </c>
      <c r="R64" s="16">
        <f>SUM(R47:R63)</f>
        <v>0</v>
      </c>
      <c r="S64" s="19" t="s">
        <v>8</v>
      </c>
      <c r="T64" s="52">
        <f>SUM(T57:T63)</f>
        <v>-17461</v>
      </c>
      <c r="U64" s="17"/>
      <c r="V64" s="19" t="s">
        <v>8</v>
      </c>
      <c r="W64" s="52">
        <f>SUM(W57:W63)</f>
        <v>37967</v>
      </c>
      <c r="Y64" s="19" t="s">
        <v>8</v>
      </c>
      <c r="Z64" s="52">
        <f>SUM(Z57:Z63)</f>
        <v>-13641</v>
      </c>
      <c r="AA64" s="17"/>
      <c r="AB64" s="19" t="s">
        <v>8</v>
      </c>
      <c r="AC64" s="52">
        <f>SUM(AC57:AC63)</f>
        <v>-11803</v>
      </c>
      <c r="AE64" s="38"/>
      <c r="AF64" s="38"/>
      <c r="AG64" s="38"/>
    </row>
    <row r="65" spans="1:34" ht="13.5" thickTop="1" x14ac:dyDescent="0.2">
      <c r="L65" s="4"/>
      <c r="M65" s="4"/>
      <c r="N65" s="2"/>
      <c r="O65" s="2"/>
      <c r="P65" s="2"/>
      <c r="Q65" s="2"/>
      <c r="R65" s="2"/>
      <c r="S65" s="2"/>
      <c r="T65" s="2"/>
      <c r="U65" s="2"/>
      <c r="V65" s="2"/>
      <c r="W65" s="2"/>
      <c r="X65" s="1"/>
      <c r="Y65" s="1"/>
      <c r="Z65" s="1"/>
      <c r="AA65" s="6"/>
      <c r="AB65" s="6"/>
      <c r="AC65" s="6"/>
    </row>
    <row r="66" spans="1:34" x14ac:dyDescent="0.2">
      <c r="B66" s="12" t="s">
        <v>15</v>
      </c>
      <c r="C66" s="1"/>
      <c r="D66" s="5"/>
      <c r="E66" s="14"/>
      <c r="F66" s="14"/>
      <c r="G66" s="14"/>
      <c r="H66" s="14"/>
      <c r="I66" s="1"/>
      <c r="J66" s="5"/>
      <c r="K66" s="14"/>
      <c r="L66" s="14"/>
      <c r="M66" s="5"/>
      <c r="N66" s="14"/>
      <c r="O66" s="15"/>
      <c r="P66" s="5"/>
      <c r="Q66" s="14"/>
      <c r="R66" s="14"/>
      <c r="S66" s="5"/>
      <c r="T66" s="14"/>
      <c r="U66" s="14"/>
      <c r="V66" s="5"/>
      <c r="W66" s="14"/>
      <c r="X66" s="20"/>
      <c r="Y66" s="5"/>
      <c r="Z66" s="14"/>
      <c r="AA66" s="14"/>
      <c r="AB66" s="5"/>
      <c r="AC66" s="14"/>
      <c r="AD66" s="30"/>
      <c r="AE66" s="14"/>
      <c r="AF66" s="46"/>
      <c r="AG66" s="11"/>
    </row>
    <row r="67" spans="1:34" x14ac:dyDescent="0.2">
      <c r="B67" s="12" t="s">
        <v>16</v>
      </c>
      <c r="C67" s="1"/>
      <c r="D67" s="5"/>
      <c r="E67" s="14"/>
      <c r="F67" s="14"/>
      <c r="G67" s="14"/>
      <c r="H67" s="14"/>
      <c r="I67" s="1"/>
      <c r="J67" s="5"/>
      <c r="K67" s="14"/>
      <c r="L67" s="14"/>
      <c r="M67" s="5"/>
      <c r="N67" s="14"/>
      <c r="O67" s="15"/>
      <c r="P67" s="5"/>
      <c r="Q67" s="14"/>
      <c r="R67" s="14"/>
      <c r="S67" s="5"/>
      <c r="T67" s="14"/>
      <c r="U67" s="14"/>
      <c r="V67" s="5"/>
      <c r="W67" s="14"/>
      <c r="X67" s="20"/>
      <c r="Y67" s="5"/>
      <c r="Z67" s="14"/>
      <c r="AA67" s="14"/>
      <c r="AB67" s="5"/>
      <c r="AC67" s="14"/>
      <c r="AD67" s="30"/>
      <c r="AE67" s="14"/>
      <c r="AF67" s="46"/>
      <c r="AG67" s="11"/>
    </row>
    <row r="68" spans="1:34" x14ac:dyDescent="0.2">
      <c r="B68" s="28" t="s">
        <v>9</v>
      </c>
      <c r="C68" s="1"/>
      <c r="D68" s="5"/>
      <c r="E68" s="14">
        <v>138462</v>
      </c>
      <c r="F68" s="14"/>
      <c r="G68" s="14"/>
      <c r="H68" s="14">
        <v>138122</v>
      </c>
      <c r="I68" s="1"/>
      <c r="J68" s="36"/>
      <c r="K68" s="14">
        <v>136110</v>
      </c>
      <c r="L68" s="47"/>
      <c r="M68" s="36"/>
      <c r="N68" s="14">
        <v>135894</v>
      </c>
      <c r="O68" s="27"/>
      <c r="P68" s="36"/>
      <c r="Q68" s="62">
        <v>137787</v>
      </c>
      <c r="R68" s="27"/>
      <c r="S68" s="36"/>
      <c r="T68" s="62">
        <v>135379</v>
      </c>
      <c r="U68" s="47"/>
      <c r="V68" s="36"/>
      <c r="W68" s="62">
        <v>134611</v>
      </c>
      <c r="X68" s="20"/>
      <c r="Y68" s="5"/>
      <c r="Z68" s="14">
        <v>138431</v>
      </c>
      <c r="AA68" s="14"/>
      <c r="AB68" s="5"/>
      <c r="AC68" s="14">
        <v>135784</v>
      </c>
      <c r="AD68" s="30"/>
      <c r="AE68" s="14"/>
      <c r="AF68" s="46"/>
      <c r="AG68" s="11"/>
    </row>
    <row r="69" spans="1:34" x14ac:dyDescent="0.2">
      <c r="B69" s="28" t="s">
        <v>13</v>
      </c>
      <c r="C69" s="1"/>
      <c r="D69" s="68"/>
      <c r="E69" s="14">
        <v>353</v>
      </c>
      <c r="F69" s="14"/>
      <c r="G69" s="14"/>
      <c r="H69" s="14">
        <v>2189</v>
      </c>
      <c r="I69" s="1"/>
      <c r="J69" s="36"/>
      <c r="K69" s="14">
        <v>1896</v>
      </c>
      <c r="L69" s="47"/>
      <c r="M69" s="36"/>
      <c r="N69" s="61">
        <v>1626</v>
      </c>
      <c r="O69" s="61"/>
      <c r="P69" s="61"/>
      <c r="Q69" s="61">
        <v>0</v>
      </c>
      <c r="R69" s="61"/>
      <c r="S69" s="61"/>
      <c r="T69" s="61">
        <v>2378</v>
      </c>
      <c r="U69" s="61"/>
      <c r="V69" s="61"/>
      <c r="W69" s="61">
        <v>88</v>
      </c>
      <c r="X69" s="20"/>
      <c r="Y69" s="68"/>
      <c r="Z69" s="69">
        <v>1582</v>
      </c>
      <c r="AA69" s="14"/>
      <c r="AB69" s="68"/>
      <c r="AC69" s="69">
        <v>2317</v>
      </c>
      <c r="AD69" s="30"/>
      <c r="AE69" s="14"/>
      <c r="AF69" s="46"/>
      <c r="AG69" s="11"/>
    </row>
    <row r="70" spans="1:34" ht="13.5" thickBot="1" x14ac:dyDescent="0.25">
      <c r="B70" s="36"/>
      <c r="C70" s="1"/>
      <c r="D70" s="5"/>
      <c r="E70" s="63">
        <f>E68+E69</f>
        <v>138815</v>
      </c>
      <c r="F70" s="14"/>
      <c r="G70" s="18"/>
      <c r="H70" s="63">
        <f>H68+H69</f>
        <v>140311</v>
      </c>
      <c r="I70" s="1"/>
      <c r="J70" s="29"/>
      <c r="K70" s="63">
        <f>K68+K69</f>
        <v>138006</v>
      </c>
      <c r="L70" s="61"/>
      <c r="M70" s="29"/>
      <c r="N70" s="63">
        <f>N68+N69</f>
        <v>137520</v>
      </c>
      <c r="O70" s="61"/>
      <c r="P70" s="29"/>
      <c r="Q70" s="63">
        <f>Q68+Q69</f>
        <v>137787</v>
      </c>
      <c r="R70" s="61"/>
      <c r="S70" s="29"/>
      <c r="T70" s="63">
        <f>T68+T69</f>
        <v>137757</v>
      </c>
      <c r="U70" s="61"/>
      <c r="V70" s="29"/>
      <c r="W70" s="63">
        <f>W68+W69</f>
        <v>134699</v>
      </c>
      <c r="X70" s="20"/>
      <c r="Y70" s="5"/>
      <c r="Z70" s="63">
        <f>Z68+Z69</f>
        <v>140013</v>
      </c>
      <c r="AA70" s="14"/>
      <c r="AB70" s="5"/>
      <c r="AC70" s="63">
        <f>AC68+AC69</f>
        <v>138101</v>
      </c>
      <c r="AD70" s="30"/>
      <c r="AE70" s="14"/>
      <c r="AF70" s="46"/>
      <c r="AG70" s="11"/>
    </row>
    <row r="71" spans="1:34" ht="14.25" thickTop="1" thickBot="1" x14ac:dyDescent="0.25">
      <c r="B71" s="21" t="s">
        <v>14</v>
      </c>
      <c r="C71" s="1"/>
      <c r="D71" s="67" t="s">
        <v>8</v>
      </c>
      <c r="E71" s="66">
        <f>E64/E70</f>
        <v>-0.12833627489824587</v>
      </c>
      <c r="F71" s="14"/>
      <c r="G71" s="67" t="s">
        <v>8</v>
      </c>
      <c r="H71" s="66">
        <f>H64/H70</f>
        <v>2.9741075182986364E-2</v>
      </c>
      <c r="I71" s="1"/>
      <c r="J71" s="65" t="s">
        <v>8</v>
      </c>
      <c r="K71" s="66">
        <f>K64/K70</f>
        <v>4.0867788357027958E-2</v>
      </c>
      <c r="L71" s="64"/>
      <c r="M71" s="65" t="s">
        <v>8</v>
      </c>
      <c r="N71" s="66">
        <f>N64/N70</f>
        <v>5.8478766724840023E-2</v>
      </c>
      <c r="O71" s="64"/>
      <c r="P71" s="65" t="s">
        <v>8</v>
      </c>
      <c r="Q71" s="66">
        <f>Q64/Q70</f>
        <v>4.1063380435019267E-2</v>
      </c>
      <c r="R71" s="64"/>
      <c r="S71" s="65" t="s">
        <v>8</v>
      </c>
      <c r="T71" s="66">
        <f>T64/T70</f>
        <v>-0.12675217956256307</v>
      </c>
      <c r="U71" s="64"/>
      <c r="V71" s="65" t="s">
        <v>8</v>
      </c>
      <c r="W71" s="66">
        <f>W64/W70</f>
        <v>0.28186549269111127</v>
      </c>
      <c r="X71" s="20"/>
      <c r="Y71" s="67" t="s">
        <v>8</v>
      </c>
      <c r="Z71" s="66">
        <f>Z64/Z70</f>
        <v>-9.7426667523729943E-2</v>
      </c>
      <c r="AA71" s="14"/>
      <c r="AB71" s="67" t="s">
        <v>8</v>
      </c>
      <c r="AC71" s="66">
        <f>AC64/AC70</f>
        <v>-8.5466433986719867E-2</v>
      </c>
      <c r="AD71" s="30"/>
      <c r="AE71" s="14"/>
      <c r="AF71" s="46"/>
      <c r="AG71" s="11"/>
    </row>
    <row r="72" spans="1:34" ht="13.5" thickTop="1" x14ac:dyDescent="0.2">
      <c r="B72" s="1"/>
      <c r="C72" s="1"/>
      <c r="D72" s="5"/>
      <c r="E72" s="14"/>
      <c r="F72" s="14"/>
      <c r="G72" s="14"/>
      <c r="H72" s="14"/>
      <c r="I72" s="1"/>
      <c r="J72" s="5"/>
      <c r="K72" s="14"/>
      <c r="L72" s="14"/>
      <c r="M72" s="5"/>
      <c r="N72" s="14"/>
      <c r="O72" s="15"/>
      <c r="P72" s="5"/>
      <c r="Q72" s="14"/>
      <c r="R72" s="14"/>
      <c r="S72" s="5"/>
      <c r="T72" s="14"/>
      <c r="U72" s="14"/>
      <c r="V72" s="5"/>
      <c r="W72" s="14"/>
      <c r="X72" s="20"/>
      <c r="Y72" s="5"/>
      <c r="Z72" s="14"/>
      <c r="AA72" s="14"/>
      <c r="AB72" s="5"/>
      <c r="AC72" s="14"/>
      <c r="AD72" s="30"/>
      <c r="AE72" s="14"/>
      <c r="AF72" s="46"/>
      <c r="AG72" s="11"/>
    </row>
    <row r="73" spans="1:34" x14ac:dyDescent="0.2">
      <c r="B73" s="1"/>
      <c r="C73" s="1"/>
      <c r="D73" s="5"/>
      <c r="E73" s="14"/>
      <c r="F73" s="14"/>
      <c r="G73" s="14"/>
      <c r="H73" s="14"/>
      <c r="I73" s="1"/>
      <c r="J73" s="5"/>
      <c r="K73" s="14"/>
      <c r="L73" s="14"/>
      <c r="M73" s="5"/>
      <c r="N73" s="14"/>
      <c r="O73" s="15"/>
      <c r="P73" s="5"/>
      <c r="Q73" s="14"/>
      <c r="R73" s="14"/>
      <c r="S73" s="5"/>
      <c r="T73" s="14"/>
      <c r="U73" s="14"/>
      <c r="V73" s="5"/>
      <c r="W73" s="14"/>
      <c r="X73" s="20"/>
      <c r="Y73" s="5"/>
      <c r="Z73" s="14"/>
      <c r="AA73" s="14"/>
      <c r="AB73" s="5"/>
      <c r="AC73" s="14"/>
      <c r="AD73" s="30"/>
      <c r="AE73" s="14"/>
      <c r="AF73" s="46"/>
      <c r="AG73" s="11"/>
    </row>
    <row r="74" spans="1:34" ht="25.5" x14ac:dyDescent="0.35">
      <c r="B74" s="49" t="s">
        <v>17</v>
      </c>
      <c r="C74" s="49"/>
      <c r="D74" s="49"/>
      <c r="E74" s="49"/>
      <c r="F74" s="49"/>
      <c r="G74" s="49"/>
      <c r="H74" s="49"/>
      <c r="I74" s="49"/>
      <c r="J74" s="49"/>
      <c r="K74" s="49"/>
      <c r="AF74" s="11"/>
      <c r="AG74" s="11"/>
      <c r="AH74" s="8"/>
    </row>
    <row r="75" spans="1:34" ht="54" customHeight="1" x14ac:dyDescent="0.2">
      <c r="A75" s="28"/>
      <c r="B75" s="96" t="s">
        <v>41</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28"/>
    </row>
    <row r="76" spans="1:34" x14ac:dyDescent="0.2">
      <c r="A76" s="28"/>
      <c r="B76" s="55"/>
      <c r="C76" s="55"/>
      <c r="D76" s="88"/>
      <c r="E76" s="88"/>
      <c r="F76" s="88"/>
      <c r="G76" s="88"/>
      <c r="H76" s="88"/>
      <c r="I76" s="88"/>
      <c r="J76" s="88"/>
      <c r="K76" s="88"/>
      <c r="L76" s="88"/>
      <c r="M76" s="88"/>
      <c r="N76" s="88"/>
      <c r="O76" s="88"/>
      <c r="P76" s="88"/>
      <c r="Q76" s="88"/>
      <c r="R76" s="88"/>
      <c r="S76" s="88"/>
      <c r="T76" s="88"/>
      <c r="U76" s="56"/>
      <c r="V76" s="88"/>
      <c r="W76" s="88"/>
      <c r="X76" s="88"/>
      <c r="Y76" s="55"/>
      <c r="Z76" s="88"/>
      <c r="AA76" s="88"/>
      <c r="AB76" s="88"/>
      <c r="AC76" s="88"/>
      <c r="AD76" s="28"/>
    </row>
    <row r="77" spans="1:34" ht="73.5" customHeight="1" x14ac:dyDescent="0.2">
      <c r="A77" s="28"/>
      <c r="B77" s="96" t="s">
        <v>42</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28"/>
    </row>
    <row r="78" spans="1:34" x14ac:dyDescent="0.2">
      <c r="A78" s="28"/>
      <c r="B78" s="28" t="s">
        <v>0</v>
      </c>
      <c r="C78" s="28"/>
      <c r="D78" s="28"/>
      <c r="E78" s="28"/>
      <c r="F78" s="28"/>
      <c r="G78" s="28"/>
      <c r="H78" s="28"/>
      <c r="I78" s="28"/>
      <c r="J78" s="28"/>
      <c r="K78" s="28"/>
      <c r="L78" s="28"/>
      <c r="M78" s="28"/>
      <c r="N78" s="28"/>
      <c r="O78" s="28"/>
      <c r="P78" s="28"/>
      <c r="Q78" s="28"/>
      <c r="R78" s="28"/>
      <c r="S78" s="28"/>
      <c r="T78" s="28"/>
      <c r="U78" s="36"/>
      <c r="V78" s="28"/>
      <c r="W78" s="28"/>
      <c r="X78" s="28"/>
      <c r="Y78" s="28"/>
      <c r="Z78" s="28"/>
      <c r="AA78" s="28"/>
      <c r="AB78" s="28"/>
      <c r="AC78" s="28"/>
      <c r="AD78" s="28"/>
    </row>
    <row r="79" spans="1:34" ht="40.5" customHeight="1" x14ac:dyDescent="0.2">
      <c r="A79" s="28"/>
      <c r="B79" s="96" t="s">
        <v>37</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28"/>
    </row>
    <row r="80" spans="1:34" ht="12" customHeight="1" x14ac:dyDescent="0.2">
      <c r="A80" s="28"/>
      <c r="B80" s="57"/>
      <c r="C80" s="57"/>
      <c r="D80" s="57"/>
      <c r="E80" s="57"/>
      <c r="F80" s="57"/>
      <c r="G80" s="57"/>
      <c r="H80" s="57"/>
      <c r="I80" s="57"/>
      <c r="J80" s="57"/>
      <c r="K80" s="57"/>
      <c r="L80" s="57"/>
      <c r="M80" s="57"/>
      <c r="N80" s="57"/>
      <c r="O80" s="57"/>
      <c r="P80" s="57"/>
      <c r="Q80" s="57"/>
      <c r="R80" s="57"/>
      <c r="S80" s="57"/>
      <c r="T80" s="57"/>
      <c r="U80" s="58"/>
      <c r="V80" s="57"/>
      <c r="W80" s="57"/>
      <c r="X80" s="57"/>
      <c r="Y80" s="57"/>
      <c r="Z80" s="57"/>
      <c r="AA80" s="57"/>
      <c r="AB80" s="57"/>
      <c r="AC80" s="57"/>
      <c r="AD80" s="28"/>
    </row>
    <row r="81" spans="1:30" ht="63" customHeight="1" x14ac:dyDescent="0.2">
      <c r="A81" s="28"/>
      <c r="B81" s="95" t="s">
        <v>62</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28"/>
    </row>
    <row r="82" spans="1:30" ht="12" customHeight="1" x14ac:dyDescent="0.2">
      <c r="A82" s="28"/>
      <c r="B82" s="28"/>
      <c r="C82" s="28"/>
      <c r="D82" s="28"/>
      <c r="E82" s="28"/>
      <c r="F82" s="28"/>
      <c r="G82" s="28"/>
      <c r="H82" s="28"/>
      <c r="I82" s="28"/>
      <c r="J82" s="28"/>
      <c r="K82" s="28"/>
      <c r="L82" s="28"/>
      <c r="M82" s="28"/>
      <c r="N82" s="28"/>
      <c r="O82" s="28"/>
      <c r="P82" s="28"/>
      <c r="Q82" s="28"/>
      <c r="R82" s="28"/>
      <c r="S82" s="28"/>
      <c r="T82" s="28"/>
      <c r="U82" s="36"/>
      <c r="V82" s="28"/>
      <c r="W82" s="28"/>
      <c r="X82" s="28"/>
      <c r="Y82" s="28"/>
      <c r="Z82" s="28"/>
      <c r="AA82" s="28"/>
      <c r="AB82" s="28"/>
      <c r="AC82" s="28"/>
      <c r="AD82" s="28"/>
    </row>
    <row r="83" spans="1:30" ht="58.5" customHeight="1" x14ac:dyDescent="0.2">
      <c r="A83" s="28"/>
      <c r="B83" s="95" t="s">
        <v>63</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28"/>
    </row>
    <row r="84" spans="1:30" x14ac:dyDescent="0.2">
      <c r="A84" s="28"/>
      <c r="B84" s="59"/>
      <c r="C84" s="59"/>
      <c r="D84" s="87"/>
      <c r="E84" s="87"/>
      <c r="F84" s="87"/>
      <c r="G84" s="87"/>
      <c r="H84" s="87"/>
      <c r="I84" s="87"/>
      <c r="J84" s="87"/>
      <c r="K84" s="87"/>
      <c r="L84" s="87"/>
      <c r="M84" s="87"/>
      <c r="N84" s="87"/>
      <c r="O84" s="87"/>
      <c r="P84" s="87"/>
      <c r="Q84" s="87"/>
      <c r="R84" s="87"/>
      <c r="S84" s="87"/>
      <c r="T84" s="87"/>
      <c r="U84" s="60"/>
      <c r="V84" s="87"/>
      <c r="W84" s="87"/>
      <c r="X84" s="87"/>
      <c r="Y84" s="59"/>
      <c r="Z84" s="87"/>
      <c r="AA84" s="87"/>
      <c r="AB84" s="87"/>
      <c r="AC84" s="87"/>
      <c r="AD84" s="28"/>
    </row>
    <row r="85" spans="1:30" x14ac:dyDescent="0.2">
      <c r="A85" s="28"/>
      <c r="B85" s="95" t="s">
        <v>38</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28"/>
    </row>
    <row r="86" spans="1:30" ht="12" customHeight="1" x14ac:dyDescent="0.2">
      <c r="A86" s="28"/>
      <c r="B86" s="59"/>
      <c r="C86" s="59"/>
      <c r="D86" s="87"/>
      <c r="E86" s="87"/>
      <c r="F86" s="87"/>
      <c r="G86" s="87"/>
      <c r="H86" s="87"/>
      <c r="I86" s="87"/>
      <c r="J86" s="87"/>
      <c r="K86" s="87"/>
      <c r="L86" s="87"/>
      <c r="M86" s="87"/>
      <c r="N86" s="87"/>
      <c r="O86" s="87"/>
      <c r="P86" s="87"/>
      <c r="Q86" s="87"/>
      <c r="R86" s="87"/>
      <c r="S86" s="87"/>
      <c r="T86" s="87"/>
      <c r="U86" s="60"/>
      <c r="V86" s="87"/>
      <c r="W86" s="87"/>
      <c r="X86" s="87"/>
      <c r="Y86" s="59"/>
      <c r="Z86" s="87"/>
      <c r="AA86" s="87"/>
      <c r="AB86" s="87"/>
      <c r="AC86" s="87"/>
      <c r="AD86" s="28"/>
    </row>
    <row r="87" spans="1:30" ht="24" customHeight="1" x14ac:dyDescent="0.2">
      <c r="A87" s="28"/>
      <c r="B87" s="95" t="s">
        <v>39</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28"/>
    </row>
    <row r="88" spans="1:30" x14ac:dyDescent="0.2">
      <c r="A88" s="28"/>
      <c r="B88" s="28"/>
      <c r="C88" s="28"/>
      <c r="D88" s="28"/>
      <c r="E88" s="28"/>
      <c r="F88" s="28"/>
      <c r="G88" s="28"/>
      <c r="H88" s="28"/>
      <c r="I88" s="28"/>
      <c r="J88" s="28"/>
      <c r="K88" s="28"/>
      <c r="L88" s="28"/>
      <c r="M88" s="28"/>
      <c r="N88" s="28"/>
      <c r="O88" s="28"/>
      <c r="P88" s="28"/>
      <c r="Q88" s="28"/>
      <c r="R88" s="28"/>
      <c r="S88" s="28"/>
      <c r="T88" s="28"/>
      <c r="U88" s="36"/>
      <c r="V88" s="28"/>
      <c r="W88" s="28"/>
      <c r="X88" s="28"/>
      <c r="Y88" s="28"/>
      <c r="Z88" s="28"/>
      <c r="AA88" s="28"/>
      <c r="AB88" s="28"/>
      <c r="AC88" s="28"/>
      <c r="AD88" s="28"/>
    </row>
    <row r="89" spans="1:30" x14ac:dyDescent="0.2">
      <c r="A89" s="28"/>
      <c r="B89" s="94" t="s">
        <v>40</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row>
    <row r="90" spans="1:30" x14ac:dyDescent="0.2">
      <c r="A90" s="28"/>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row>
  </sheetData>
  <mergeCells count="85">
    <mergeCell ref="D11:E11"/>
    <mergeCell ref="P11:Q11"/>
    <mergeCell ref="S11:T11"/>
    <mergeCell ref="V11:W11"/>
    <mergeCell ref="Y36:AC36"/>
    <mergeCell ref="Y25:Z25"/>
    <mergeCell ref="AB25:AC25"/>
    <mergeCell ref="P25:Q25"/>
    <mergeCell ref="S25:T25"/>
    <mergeCell ref="V25:W25"/>
    <mergeCell ref="V26:W26"/>
    <mergeCell ref="G11:H11"/>
    <mergeCell ref="M11:N11"/>
    <mergeCell ref="J11:K11"/>
    <mergeCell ref="Y23:AC23"/>
    <mergeCell ref="Y24:AC24"/>
    <mergeCell ref="AB11:AC11"/>
    <mergeCell ref="Y11:Z11"/>
    <mergeCell ref="Y22:AC22"/>
    <mergeCell ref="Y12:Z12"/>
    <mergeCell ref="AB12:AC12"/>
    <mergeCell ref="J25:K25"/>
    <mergeCell ref="D24:E24"/>
    <mergeCell ref="D25:E25"/>
    <mergeCell ref="M25:N25"/>
    <mergeCell ref="M24:N24"/>
    <mergeCell ref="J24:K24"/>
    <mergeCell ref="G24:H24"/>
    <mergeCell ref="G25:H25"/>
    <mergeCell ref="B2:AC2"/>
    <mergeCell ref="B8:AC8"/>
    <mergeCell ref="J10:K10"/>
    <mergeCell ref="P10:Q10"/>
    <mergeCell ref="S10:T10"/>
    <mergeCell ref="V10:W10"/>
    <mergeCell ref="M10:N10"/>
    <mergeCell ref="G10:H10"/>
    <mergeCell ref="D9:W9"/>
    <mergeCell ref="Y9:AC9"/>
    <mergeCell ref="Y10:AC10"/>
    <mergeCell ref="D10:E10"/>
    <mergeCell ref="V37:W37"/>
    <mergeCell ref="Y37:AC37"/>
    <mergeCell ref="G37:H37"/>
    <mergeCell ref="B34:AC34"/>
    <mergeCell ref="Y26:Z26"/>
    <mergeCell ref="AB26:AC26"/>
    <mergeCell ref="J26:K26"/>
    <mergeCell ref="D37:E37"/>
    <mergeCell ref="J37:K37"/>
    <mergeCell ref="M37:N37"/>
    <mergeCell ref="P37:Q37"/>
    <mergeCell ref="S37:T37"/>
    <mergeCell ref="N26:O26"/>
    <mergeCell ref="D36:W36"/>
    <mergeCell ref="P26:Q26"/>
    <mergeCell ref="S26:T26"/>
    <mergeCell ref="B75:AC75"/>
    <mergeCell ref="B77:AC77"/>
    <mergeCell ref="B79:AC79"/>
    <mergeCell ref="B89:AD89"/>
    <mergeCell ref="Y38:Z38"/>
    <mergeCell ref="AB38:AC38"/>
    <mergeCell ref="D38:E38"/>
    <mergeCell ref="J38:K38"/>
    <mergeCell ref="G38:H38"/>
    <mergeCell ref="M38:N38"/>
    <mergeCell ref="P38:Q38"/>
    <mergeCell ref="S38:T38"/>
    <mergeCell ref="V38:W38"/>
    <mergeCell ref="B90:AD90"/>
    <mergeCell ref="B83:AC83"/>
    <mergeCell ref="B87:AC87"/>
    <mergeCell ref="B85:AC85"/>
    <mergeCell ref="B81:AC81"/>
    <mergeCell ref="J22:W22"/>
    <mergeCell ref="P24:Q24"/>
    <mergeCell ref="J12:K12"/>
    <mergeCell ref="N12:O12"/>
    <mergeCell ref="P12:Q12"/>
    <mergeCell ref="S12:T12"/>
    <mergeCell ref="V12:W12"/>
    <mergeCell ref="S24:T24"/>
    <mergeCell ref="V24:W24"/>
    <mergeCell ref="D23:W23"/>
  </mergeCells>
  <printOptions horizontalCentered="1"/>
  <pageMargins left="0.2" right="0.2" top="0.75" bottom="0.75" header="0.3" footer="0.3"/>
  <pageSetup scale="55" fitToHeight="0" orientation="portrait" verticalDpi="300" r:id="rId1"/>
  <rowBreaks count="1" manualBreakCount="1">
    <brk id="65" max="28"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2022</vt:lpstr>
      <vt:lpstr>'Q2 2022'!Print_Area</vt:lpstr>
    </vt:vector>
  </TitlesOfParts>
  <Company>Entercom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 Cunnane</cp:lastModifiedBy>
  <cp:lastPrinted>2021-05-07T00:22:59Z</cp:lastPrinted>
  <dcterms:created xsi:type="dcterms:W3CDTF">2003-07-24T17:52:45Z</dcterms:created>
  <dcterms:modified xsi:type="dcterms:W3CDTF">2022-08-04T21:32:13Z</dcterms:modified>
</cp:coreProperties>
</file>