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Earnings Release\2021\2Q\Final\Final on 8-3-21\"/>
    </mc:Choice>
  </mc:AlternateContent>
  <bookViews>
    <workbookView xWindow="0" yWindow="0" windowWidth="28800" windowHeight="13635"/>
  </bookViews>
  <sheets>
    <sheet name="2Q 2021" sheetId="5" r:id="rId1"/>
  </sheets>
  <definedNames>
    <definedName name="_xlnm.Print_Area" localSheetId="0">'2Q 2021'!$A$1:$AC$89</definedName>
  </definedNames>
  <calcPr calcId="191029"/>
</workbook>
</file>

<file path=xl/calcChain.xml><?xml version="1.0" encoding="utf-8"?>
<calcChain xmlns="http://schemas.openxmlformats.org/spreadsheetml/2006/main">
  <c r="AC62" i="5" l="1"/>
  <c r="Z62" i="5"/>
  <c r="AC61" i="5"/>
  <c r="Z61" i="5"/>
  <c r="W58" i="5"/>
  <c r="T58" i="5"/>
  <c r="Q58" i="5"/>
  <c r="N58" i="5"/>
  <c r="K58" i="5"/>
  <c r="H58" i="5"/>
  <c r="Z42" i="5" l="1"/>
  <c r="Z30" i="5" l="1"/>
  <c r="AC46" i="5" l="1"/>
  <c r="AC42" i="5"/>
  <c r="AC43" i="5"/>
  <c r="AC58" i="5" s="1"/>
  <c r="AC44" i="5"/>
  <c r="AC45" i="5"/>
  <c r="AC47" i="5"/>
  <c r="AC48" i="5"/>
  <c r="AC49" i="5"/>
  <c r="AC50" i="5"/>
  <c r="AC51" i="5"/>
  <c r="AC52" i="5"/>
  <c r="AC53" i="5"/>
  <c r="AC54" i="5"/>
  <c r="AC55" i="5"/>
  <c r="AC56" i="5"/>
  <c r="AC41" i="5"/>
  <c r="Z43" i="5"/>
  <c r="Z58" i="5" s="1"/>
  <c r="Z44" i="5"/>
  <c r="Z45" i="5"/>
  <c r="Z46" i="5"/>
  <c r="Z47" i="5"/>
  <c r="Z48" i="5"/>
  <c r="Z49" i="5"/>
  <c r="Z50" i="5"/>
  <c r="Z51" i="5"/>
  <c r="Z52" i="5"/>
  <c r="Z53" i="5"/>
  <c r="Z54" i="5"/>
  <c r="Z55" i="5"/>
  <c r="Z56" i="5"/>
  <c r="Z27" i="5" l="1"/>
  <c r="AC28" i="5"/>
  <c r="AC29" i="5"/>
  <c r="AC30" i="5"/>
  <c r="AC27" i="5"/>
  <c r="Z28" i="5"/>
  <c r="Z29" i="5"/>
  <c r="AC20" i="5"/>
  <c r="Z20" i="5"/>
  <c r="AC14" i="5"/>
  <c r="AC15" i="5"/>
  <c r="AC16" i="5"/>
  <c r="AC17" i="5"/>
  <c r="AC13" i="5"/>
  <c r="Z15" i="5"/>
  <c r="Z16" i="5"/>
  <c r="AC69" i="5"/>
  <c r="Z69" i="5"/>
  <c r="H69" i="5"/>
  <c r="AC57" i="5"/>
  <c r="AC63" i="5" s="1"/>
  <c r="AC70" i="5" s="1"/>
  <c r="Z57" i="5"/>
  <c r="Z63" i="5" s="1"/>
  <c r="Z70" i="5" s="1"/>
  <c r="H57" i="5"/>
  <c r="H63" i="5" s="1"/>
  <c r="H70" i="5" s="1"/>
  <c r="H18" i="5"/>
  <c r="H31" i="5"/>
  <c r="AC31" i="5" l="1"/>
  <c r="Z31" i="5"/>
  <c r="AC18" i="5"/>
  <c r="Z18" i="5"/>
  <c r="W69" i="5"/>
  <c r="T69" i="5"/>
  <c r="Q69" i="5"/>
  <c r="N69" i="5"/>
  <c r="K69" i="5"/>
  <c r="K57" i="5" l="1"/>
  <c r="K63" i="5" s="1"/>
  <c r="K70" i="5" s="1"/>
  <c r="W57" i="5"/>
  <c r="W63" i="5" s="1"/>
  <c r="W70" i="5" s="1"/>
  <c r="T57" i="5" l="1"/>
  <c r="T63" i="5" s="1"/>
  <c r="T70" i="5" s="1"/>
  <c r="R57" i="5"/>
  <c r="R63" i="5" s="1"/>
  <c r="Q57" i="5"/>
  <c r="Q63" i="5" s="1"/>
  <c r="Q70" i="5" s="1"/>
  <c r="N57" i="5"/>
  <c r="N63" i="5" s="1"/>
  <c r="N70" i="5" s="1"/>
  <c r="W31" i="5"/>
  <c r="T31" i="5"/>
  <c r="Q31" i="5"/>
  <c r="N31" i="5"/>
  <c r="K31" i="5"/>
  <c r="W18" i="5"/>
  <c r="T18" i="5"/>
  <c r="Q18" i="5"/>
  <c r="N18" i="5"/>
  <c r="K18" i="5"/>
</calcChain>
</file>

<file path=xl/sharedStrings.xml><?xml version="1.0" encoding="utf-8"?>
<sst xmlns="http://schemas.openxmlformats.org/spreadsheetml/2006/main" count="134" uniqueCount="63">
  <si>
    <t xml:space="preserve"> </t>
  </si>
  <si>
    <t>Three Months Ended</t>
  </si>
  <si>
    <t>Regulation G Presentations and Reconciliations</t>
  </si>
  <si>
    <t>Amounts In Thousands, Except Per Share Data</t>
  </si>
  <si>
    <t xml:space="preserve">      Depreciation And Amortization</t>
  </si>
  <si>
    <t xml:space="preserve">      Corporate Expenses - Non-Cash Compensation Expense</t>
  </si>
  <si>
    <t xml:space="preserve">      Station Expenses - Non-Cash Compensation Expense</t>
  </si>
  <si>
    <t xml:space="preserve">   Adjusted EBITDA</t>
  </si>
  <si>
    <t>$</t>
  </si>
  <si>
    <t xml:space="preserve">   Weighted Common Shares Outstanding As Reported - Diluted</t>
  </si>
  <si>
    <t xml:space="preserve">      Impairment Loss</t>
  </si>
  <si>
    <t xml:space="preserve">      Other (Income) Expense</t>
  </si>
  <si>
    <t xml:space="preserve">      Net Interest Expense</t>
  </si>
  <si>
    <t xml:space="preserve">      Income Taxes (Benefit)</t>
  </si>
  <si>
    <t xml:space="preserve">   Diluted Shares Excluded When Reporting A Net Loss</t>
  </si>
  <si>
    <t>Adjusted Free Cash Flow Per Share - Diluted</t>
  </si>
  <si>
    <t xml:space="preserve">Denominator For Purposes Of Computing Adjusted Free Cash Flow </t>
  </si>
  <si>
    <t>Per Share - Diluted</t>
  </si>
  <si>
    <t xml:space="preserve">Certain Definitions  </t>
  </si>
  <si>
    <t xml:space="preserve">      Restructuring Costs</t>
  </si>
  <si>
    <t xml:space="preserve">      Integration Costs</t>
  </si>
  <si>
    <t xml:space="preserve">Reconciliation Of GAAP Net Income (Loss) </t>
  </si>
  <si>
    <t xml:space="preserve">   Net Income (Loss) </t>
  </si>
  <si>
    <t>Supplemental Breakdown of Revenue by Type</t>
  </si>
  <si>
    <t xml:space="preserve">        Network</t>
  </si>
  <si>
    <t xml:space="preserve">        Sponsorship and Events</t>
  </si>
  <si>
    <t xml:space="preserve">        Other</t>
  </si>
  <si>
    <t xml:space="preserve">        Political</t>
  </si>
  <si>
    <t>Supplemental Breakdown of Revenue by Format</t>
  </si>
  <si>
    <t>Selected Financial Data - Supplemental Breakdown of Revenue and Non-GAAP Disclosures</t>
  </si>
  <si>
    <t xml:space="preserve">        Music</t>
  </si>
  <si>
    <t xml:space="preserve">        Sports</t>
  </si>
  <si>
    <t xml:space="preserve">        News/Talk</t>
  </si>
  <si>
    <t xml:space="preserve">        Non-format specific</t>
  </si>
  <si>
    <t>Supplemental Breakdown of Revenue by Type and by Format</t>
  </si>
  <si>
    <t xml:space="preserve">        Spot (local and national)</t>
  </si>
  <si>
    <t xml:space="preserve">        Digital (including podcasting)</t>
  </si>
  <si>
    <t xml:space="preserve"> Total Net Revenues</t>
  </si>
  <si>
    <t>Audacy, Inc.</t>
  </si>
  <si>
    <t xml:space="preserve">      Refinancing Expenses</t>
  </si>
  <si>
    <t xml:space="preserve">      Net (Gain) Loss On Early Extinguishment Of Debt</t>
  </si>
  <si>
    <t xml:space="preserve">                   Management uses these Non-GAAP financial measures on an ongoing basis to track and assess the Company's financial performance. You, however, should not consider non-GAAP measures in isolation or as substitutes for net income or any other measure for determining our operating performance that is calculated in accordance with generally accepted accounting principles.  These non-GAAP measures are not necessarily comparable to similarly titled measures employed by other companies.  The accompanying financial tables provide reconciliations to the nearest GAAP measure of all non-GAAP measures provided in this press release.</t>
  </si>
  <si>
    <t xml:space="preserve">      Non-Recurring Expenses (Recoveries) Otherwise Included In Corporate or Station Expenses</t>
  </si>
  <si>
    <r>
      <t xml:space="preserve">Adjusted Free Cash Flow: </t>
    </r>
    <r>
      <rPr>
        <sz val="10"/>
        <rFont val="Times New Roman"/>
        <family val="1"/>
      </rPr>
      <t>consists of net income (loss): plus depreciation and amortization; (gain) loss on sale or disposal of assets; non-cash compensation expense (which is otherwise included in station operating expenses and corporate general and administrative expenses); impairment loss; merger and acquisition costs; restructuring and integration costs, net (gain) loss on early extinguishment of debt; COVID-19 related expenses; other income and non-recurring expenses/recoveries included in corporate or station expenses; income from discontinued operations (excluding income taxes or tax benefit); amortization of deferred financing costs and debt premium included in interest expense; refinancing expenses; income taxes (benefit); Adjusted Income Taxes Paid; and Net Capital Expenditures.</t>
    </r>
  </si>
  <si>
    <r>
      <t xml:space="preserve">Net Capital Expenditures: </t>
    </r>
    <r>
      <rPr>
        <sz val="10"/>
        <rFont val="Times New Roman"/>
        <family val="1"/>
      </rPr>
      <t>consists of capital expenditures, including amortizable intangibles, adjusted to subtract reimbursed tenant improvement allowances.</t>
    </r>
  </si>
  <si>
    <r>
      <t xml:space="preserve">Adjusted Income Taxes (Paid) Refunded: </t>
    </r>
    <r>
      <rPr>
        <sz val="10"/>
        <rFont val="Times New Roman"/>
        <family val="1"/>
      </rPr>
      <t>consist of income tax paid, adjusted to exclude taxes paid related to the gain/loss on sale or exchange of radio station assets; and taxes paid related to the gain/loss on the sale of redundant property.</t>
    </r>
  </si>
  <si>
    <r>
      <rPr>
        <b/>
        <sz val="10"/>
        <color rgb="FF000000"/>
        <rFont val="Times New Roman"/>
        <family val="1"/>
      </rPr>
      <t>Adjusted Net Income (Loss) Per Share:</t>
    </r>
    <r>
      <rPr>
        <sz val="10"/>
        <color rgb="FF000000"/>
        <rFont val="Times New Roman"/>
        <family val="1"/>
      </rPr>
      <t xml:space="preserve"> Diluted And Adjusted Free Cash Flow Per Share: includes any dilutive equivalent shares when not anti-dilutive.</t>
    </r>
  </si>
  <si>
    <r>
      <t xml:space="preserve">                 It is important to note that </t>
    </r>
    <r>
      <rPr>
        <i/>
        <sz val="10"/>
        <rFont val="Times New Roman"/>
        <family val="1"/>
      </rPr>
      <t>Adjusted EBITDA, Adjusted Free Cash Flow, Adjusted Free Cash Flow Per Share, Adjusted Income Taxes Paid and Net Capital Expenditures</t>
    </r>
    <r>
      <rPr>
        <sz val="10"/>
        <rFont val="Times New Roman"/>
        <family val="1"/>
      </rPr>
      <t xml:space="preserve"> are not measures of performance or liquidity calculated in accordance with generally accepted accounting principles (“</t>
    </r>
    <r>
      <rPr>
        <b/>
        <sz val="10"/>
        <rFont val="Times New Roman"/>
        <family val="1"/>
      </rPr>
      <t>GAAP</t>
    </r>
    <r>
      <rPr>
        <sz val="10"/>
        <rFont val="Times New Roman"/>
        <family val="1"/>
      </rPr>
      <t xml:space="preserve">”).  Management believes that these measures are useful as a way to evaluate the Company and the means for management to evaluate our performance and operations. Management believes that these measures are useful to an investor in evaluating our performance because they are widely used in the broadcast industry to measure an audio company’s operating performance. </t>
    </r>
  </si>
  <si>
    <r>
      <t xml:space="preserve">                  Certain adjusted non-GAAP financial measures are presented in this table (i.e., </t>
    </r>
    <r>
      <rPr>
        <i/>
        <sz val="10"/>
        <rFont val="Times New Roman"/>
        <family val="1"/>
      </rPr>
      <t>Adjusted EBITDA, Adjusted Free Cash Flow, Adjusted Free Cash Flow Per Share, Adjusted Income Taxes Paid, and Net Capital Expenditures)</t>
    </r>
    <r>
      <rPr>
        <sz val="10"/>
        <rFont val="Times New Roman"/>
        <family val="1"/>
      </rPr>
      <t xml:space="preserve">.  Management believes these adjusted non-GAAP measures provide useful information to management and investors by excluding certain income, expenses and gains and losses that may not be indicative of the Company's core operating and financial results. Similarly, Management believes these adjusted measures are a useful performance measure because certain items included in the calculation of net income may either mask or exaggerate trends in the Company's ongoing operating performance. Further, the reconciliations corresponding to these adjusted measures, by identifying the individual adjustments, provide a useful mechanism for investors to consider these adjusted measures with some or all of the identified adjustments. </t>
    </r>
  </si>
  <si>
    <r>
      <t>Adjusted EBITDA</t>
    </r>
    <r>
      <rPr>
        <sz val="10"/>
        <rFont val="Times New Roman"/>
        <family val="1"/>
      </rPr>
      <t xml:space="preserve"> consists of net income (loss) available to common shareholders, adjusted to exclude: income taxes (benefit); income from discontinued operations; net of income taxes or benefit; total other income or expense; net interest expense; depreciation and amortization; time brokerage agreement fees (income); non-cash compensation expense (which is otherwise included in station operating expenses and corporate G&amp;A expenses); refinancing expenses; impairment loss; merger and acquisition costs; restructuring and integration costs; COVID-19 related expenses; non-recurring expenses/recoveries included in corporate or station expenses; net (gain) loss on early extinguishment of debt; and (gain) loss on sale or disposition of assets.</t>
    </r>
  </si>
  <si>
    <t>Six Months Ended</t>
  </si>
  <si>
    <t>June 30,</t>
  </si>
  <si>
    <t xml:space="preserve">      Other Expense</t>
  </si>
  <si>
    <t xml:space="preserve">      COVID-19 Related Expenses (Income)</t>
  </si>
  <si>
    <t xml:space="preserve">      Net Gain (Loss) On Sale or Disposal of Assets</t>
  </si>
  <si>
    <t>Reconciliation Of GAAP Net Income (Loss) To Adjusted EBITDA and To Adjusted Free Cash Flow</t>
  </si>
  <si>
    <r>
      <rPr>
        <sz val="9"/>
        <color rgb="FF000000"/>
        <rFont val="Times New Roman"/>
        <family val="1"/>
      </rPr>
      <t xml:space="preserve">      Net Interest Expense</t>
    </r>
  </si>
  <si>
    <r>
      <rPr>
        <sz val="9"/>
        <color rgb="FF000000"/>
        <rFont val="Times New Roman"/>
        <family val="1"/>
      </rPr>
      <t xml:space="preserve">      Deferred Financing Costs Included In Interest Expense</t>
    </r>
  </si>
  <si>
    <r>
      <rPr>
        <sz val="9"/>
        <color rgb="FF000000"/>
        <rFont val="Times New Roman"/>
        <family val="1"/>
      </rPr>
      <t xml:space="preserve">      Amortization Debt Premium Included In Interest Expense</t>
    </r>
  </si>
  <si>
    <r>
      <rPr>
        <sz val="9"/>
        <color rgb="FF000000"/>
        <rFont val="Times New Roman"/>
        <family val="1"/>
      </rPr>
      <t xml:space="preserve">      Net Capital Expenditures, Including Amortizable Intangibles</t>
    </r>
  </si>
  <si>
    <r>
      <rPr>
        <sz val="9"/>
        <color rgb="FF000000"/>
        <rFont val="Times New Roman"/>
        <family val="1"/>
      </rPr>
      <t xml:space="preserve">      Adjusted Income Taxes (Paid)</t>
    </r>
    <r>
      <rPr>
        <sz val="9"/>
        <rFont val="Times New Roman"/>
        <family val="1"/>
      </rPr>
      <t xml:space="preserve"> Refunded</t>
    </r>
  </si>
  <si>
    <r>
      <rPr>
        <sz val="9"/>
        <color rgb="FF000000"/>
        <rFont val="Times New Roman"/>
        <family val="1"/>
      </rPr>
      <t xml:space="preserve">   Adjusted Free Cash Flow</t>
    </r>
  </si>
  <si>
    <t>To Adjusted EBITDA and To Adjusted Free Cash Flow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</si>
</sst>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6" x14ac:knownFonts="1">
    <font>
      <sz val="10"/>
      <name val="Times New Roman"/>
    </font>
    <font>
      <sz val="10"/>
      <name val="Times New Roman"/>
      <family val="1"/>
    </font>
    <font>
      <sz val="10"/>
      <name val="Times New Roman"/>
      <family val="1"/>
    </font>
    <font>
      <b/>
      <sz val="10"/>
      <color indexed="16"/>
      <name val="Times New Roman"/>
      <family val="1"/>
    </font>
    <font>
      <sz val="10"/>
      <color indexed="10"/>
      <name val="Times New Roman"/>
      <family val="1"/>
    </font>
    <font>
      <b/>
      <sz val="20"/>
      <name val="Times New Roman"/>
      <family val="1"/>
    </font>
    <font>
      <b/>
      <sz val="10"/>
      <name val="Times New Roman"/>
      <family val="1"/>
    </font>
    <font>
      <b/>
      <u/>
      <sz val="10"/>
      <name val="Times New Roman"/>
      <family val="1"/>
    </font>
    <font>
      <b/>
      <sz val="24"/>
      <color indexed="16"/>
      <name val="Times New Roman"/>
      <family val="1"/>
    </font>
    <font>
      <sz val="10"/>
      <color indexed="8"/>
      <name val="Times New Roman"/>
      <family val="2"/>
    </font>
    <font>
      <sz val="10"/>
      <color indexed="9"/>
      <name val="Times New Roman"/>
      <family val="2"/>
    </font>
    <font>
      <b/>
      <sz val="10"/>
      <color indexed="9"/>
      <name val="Times New Roman"/>
      <family val="2"/>
    </font>
    <font>
      <b/>
      <sz val="10"/>
      <color indexed="8"/>
      <name val="Times New Roman"/>
      <family val="2"/>
    </font>
    <font>
      <sz val="10"/>
      <color indexed="10"/>
      <name val="Times New Roman"/>
      <family val="2"/>
    </font>
    <font>
      <sz val="10"/>
      <name val="Arial"/>
      <family val="2"/>
    </font>
    <font>
      <sz val="10"/>
      <color rgb="FF9C0006"/>
      <name val="Times New Roman"/>
      <family val="2"/>
    </font>
    <font>
      <b/>
      <sz val="10"/>
      <color rgb="FFFA7D0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sz val="10"/>
      <color rgb="FFFF0000"/>
      <name val="Times New Roman"/>
      <family val="1"/>
    </font>
    <font>
      <sz val="10"/>
      <color rgb="FFFF0000"/>
      <name val="System"/>
      <family val="2"/>
    </font>
    <font>
      <sz val="10"/>
      <color theme="1"/>
      <name val="Arial"/>
      <family val="2"/>
    </font>
    <font>
      <sz val="10"/>
      <color indexed="16"/>
      <name val="Times New Roman"/>
      <family val="1"/>
    </font>
    <font>
      <sz val="10"/>
      <color rgb="FF000000"/>
      <name val="Times New Roman"/>
      <family val="1"/>
    </font>
    <font>
      <i/>
      <sz val="10"/>
      <name val="Times New Roman"/>
      <family val="1"/>
    </font>
    <font>
      <b/>
      <sz val="10"/>
      <color rgb="FF000000"/>
      <name val="Times New Roman"/>
      <family val="1"/>
    </font>
    <font>
      <sz val="9"/>
      <name val="Times New Roman"/>
      <family val="1"/>
    </font>
    <font>
      <sz val="9"/>
      <color rgb="FF000000"/>
      <name val="Times New Roman"/>
      <family val="1"/>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8168889431442"/>
        <bgColor indexed="64"/>
      </patternFill>
    </fill>
    <fill>
      <patternFill patternType="solid">
        <fgColor theme="4" tint="0.79985961485641044"/>
        <bgColor indexed="64"/>
      </patternFill>
    </fill>
    <fill>
      <patternFill patternType="solid">
        <fgColor theme="5" tint="0.79998168889431442"/>
        <bgColor indexed="64"/>
      </patternFill>
    </fill>
    <fill>
      <patternFill patternType="solid">
        <fgColor theme="5" tint="0.79985961485641044"/>
        <bgColor indexed="64"/>
      </patternFill>
    </fill>
    <fill>
      <patternFill patternType="solid">
        <fgColor theme="6" tint="0.79998168889431442"/>
        <bgColor indexed="64"/>
      </patternFill>
    </fill>
    <fill>
      <patternFill patternType="solid">
        <fgColor theme="6" tint="0.79985961485641044"/>
        <bgColor indexed="64"/>
      </patternFill>
    </fill>
    <fill>
      <patternFill patternType="solid">
        <fgColor theme="7" tint="0.79998168889431442"/>
        <bgColor indexed="64"/>
      </patternFill>
    </fill>
    <fill>
      <patternFill patternType="solid">
        <fgColor theme="7" tint="0.79985961485641044"/>
        <bgColor indexed="64"/>
      </patternFill>
    </fill>
    <fill>
      <patternFill patternType="solid">
        <fgColor theme="8" tint="0.79998168889431442"/>
        <bgColor indexed="64"/>
      </patternFill>
    </fill>
    <fill>
      <patternFill patternType="solid">
        <fgColor theme="8" tint="0.79985961485641044"/>
        <bgColor indexed="64"/>
      </patternFill>
    </fill>
    <fill>
      <patternFill patternType="solid">
        <fgColor theme="9" tint="0.79998168889431442"/>
        <bgColor indexed="64"/>
      </patternFill>
    </fill>
    <fill>
      <patternFill patternType="solid">
        <fgColor theme="9" tint="0.79985961485641044"/>
        <bgColor indexed="64"/>
      </patternFill>
    </fill>
    <fill>
      <patternFill patternType="solid">
        <fgColor theme="4" tint="0.59999389629810485"/>
        <bgColor indexed="64"/>
      </patternFill>
    </fill>
    <fill>
      <patternFill patternType="solid">
        <fgColor theme="4" tint="0.59974974822229687"/>
        <bgColor indexed="64"/>
      </patternFill>
    </fill>
    <fill>
      <patternFill patternType="solid">
        <fgColor theme="5" tint="0.59999389629810485"/>
        <bgColor indexed="64"/>
      </patternFill>
    </fill>
    <fill>
      <patternFill patternType="solid">
        <fgColor theme="5" tint="0.59974974822229687"/>
        <bgColor indexed="64"/>
      </patternFill>
    </fill>
    <fill>
      <patternFill patternType="solid">
        <fgColor theme="6" tint="0.59999389629810485"/>
        <bgColor indexed="64"/>
      </patternFill>
    </fill>
    <fill>
      <patternFill patternType="solid">
        <fgColor theme="6" tint="0.59974974822229687"/>
        <bgColor indexed="64"/>
      </patternFill>
    </fill>
    <fill>
      <patternFill patternType="solid">
        <fgColor theme="7" tint="0.59999389629810485"/>
        <bgColor indexed="64"/>
      </patternFill>
    </fill>
    <fill>
      <patternFill patternType="solid">
        <fgColor theme="7" tint="0.59974974822229687"/>
        <bgColor indexed="64"/>
      </patternFill>
    </fill>
    <fill>
      <patternFill patternType="solid">
        <fgColor theme="8" tint="0.59999389629810485"/>
        <bgColor indexed="64"/>
      </patternFill>
    </fill>
    <fill>
      <patternFill patternType="solid">
        <fgColor theme="8" tint="0.59974974822229687"/>
        <bgColor indexed="64"/>
      </patternFill>
    </fill>
    <fill>
      <patternFill patternType="solid">
        <fgColor theme="9" tint="0.59999389629810485"/>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6">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thick">
        <color theme="4" tint="0.49967955565050204"/>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indexed="64"/>
      </top>
      <bottom style="double">
        <color indexed="64"/>
      </bottom>
      <diagonal/>
    </border>
  </borders>
  <cellStyleXfs count="89">
    <xf numFmtId="0" fontId="0" fillId="0" borderId="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5" fillId="40" borderId="0" applyNumberFormat="0" applyBorder="0" applyAlignment="0" applyProtection="0"/>
    <xf numFmtId="0" fontId="16" fillId="41" borderId="5" applyNumberFormat="0" applyAlignment="0" applyProtection="0"/>
    <xf numFmtId="0" fontId="11" fillId="42" borderId="6" applyNumberFormat="0" applyAlignment="0" applyProtection="0"/>
    <xf numFmtId="43" fontId="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3" borderId="0" applyNumberFormat="0" applyBorder="0" applyAlignment="0" applyProtection="0"/>
    <xf numFmtId="0" fontId="19" fillId="0" borderId="7"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5" applyNumberFormat="0" applyAlignment="0" applyProtection="0"/>
    <xf numFmtId="0" fontId="23" fillId="0" borderId="11" applyNumberFormat="0" applyFill="0" applyAlignment="0" applyProtection="0"/>
    <xf numFmtId="0" fontId="23" fillId="0" borderId="11" applyNumberFormat="0" applyFill="0" applyAlignment="0" applyProtection="0"/>
    <xf numFmtId="0" fontId="24" fillId="44" borderId="0" applyNumberFormat="0" applyBorder="0" applyAlignment="0" applyProtection="0"/>
    <xf numFmtId="0" fontId="9" fillId="0" borderId="0"/>
    <xf numFmtId="0" fontId="14" fillId="0" borderId="0"/>
    <xf numFmtId="0" fontId="9" fillId="3" borderId="12" applyNumberFormat="0" applyFont="0" applyAlignment="0" applyProtection="0"/>
    <xf numFmtId="0" fontId="14" fillId="3" borderId="12" applyNumberFormat="0" applyFont="0" applyAlignment="0" applyProtection="0"/>
    <xf numFmtId="0" fontId="25" fillId="41" borderId="13" applyNumberFormat="0" applyAlignment="0" applyProtection="0"/>
    <xf numFmtId="9" fontId="14" fillId="0" borderId="0" applyFont="0" applyFill="0" applyBorder="0" applyAlignment="0" applyProtection="0"/>
    <xf numFmtId="0" fontId="26" fillId="0" borderId="0" applyNumberFormat="0" applyFill="0" applyBorder="0" applyAlignment="0" applyProtection="0"/>
    <xf numFmtId="0" fontId="12" fillId="0" borderId="14" applyNumberFormat="0" applyFill="0" applyAlignment="0" applyProtection="0"/>
    <xf numFmtId="0" fontId="13" fillId="0" borderId="0" applyNumberFormat="0" applyFill="0" applyBorder="0" applyAlignment="0" applyProtection="0"/>
    <xf numFmtId="0" fontId="29" fillId="0" borderId="0"/>
    <xf numFmtId="44" fontId="29" fillId="0" borderId="0" applyFont="0" applyFill="0" applyBorder="0" applyAlignment="0" applyProtection="0"/>
    <xf numFmtId="43" fontId="29" fillId="0" borderId="0" applyFont="0" applyFill="0" applyBorder="0" applyAlignment="0" applyProtection="0"/>
  </cellStyleXfs>
  <cellXfs count="100">
    <xf numFmtId="0" fontId="0" fillId="0" borderId="0" xfId="0"/>
    <xf numFmtId="0" fontId="2" fillId="0" borderId="0" xfId="0" applyFont="1" applyFill="1"/>
    <xf numFmtId="42" fontId="2" fillId="0" borderId="0" xfId="0" applyNumberFormat="1" applyFont="1" applyFill="1" applyBorder="1" applyAlignment="1"/>
    <xf numFmtId="0" fontId="2" fillId="0" borderId="0" xfId="0" applyFont="1" applyFill="1" applyBorder="1" applyAlignment="1"/>
    <xf numFmtId="0" fontId="2" fillId="0" borderId="0" xfId="0" applyFont="1" applyFill="1" applyAlignment="1"/>
    <xf numFmtId="0" fontId="2" fillId="0" borderId="0" xfId="0" applyFont="1" applyFill="1" applyBorder="1"/>
    <xf numFmtId="164" fontId="2" fillId="0" borderId="0" xfId="52" applyNumberFormat="1" applyFont="1" applyFill="1" applyBorder="1" applyAlignment="1"/>
    <xf numFmtId="0" fontId="0" fillId="0" borderId="0" xfId="0" applyFill="1"/>
    <xf numFmtId="0" fontId="6" fillId="0" borderId="0" xfId="0" applyFont="1" applyAlignment="1">
      <alignment horizontal="left"/>
    </xf>
    <xf numFmtId="0" fontId="0" fillId="0" borderId="0" xfId="0" applyFill="1" applyBorder="1"/>
    <xf numFmtId="0" fontId="4" fillId="0" borderId="0" xfId="0" applyFont="1" applyFill="1"/>
    <xf numFmtId="0" fontId="8" fillId="0" borderId="0" xfId="0" applyFont="1" applyFill="1" applyBorder="1" applyAlignment="1">
      <alignment horizontal="center" vertical="top" wrapText="1"/>
    </xf>
    <xf numFmtId="42" fontId="28" fillId="0" borderId="0" xfId="0" applyNumberFormat="1" applyFont="1" applyFill="1" applyBorder="1" applyAlignment="1"/>
    <xf numFmtId="0" fontId="7" fillId="0" borderId="0" xfId="0" applyFont="1" applyFill="1" applyAlignment="1"/>
    <xf numFmtId="0" fontId="0" fillId="0" borderId="0" xfId="0" applyFill="1" applyAlignment="1"/>
    <xf numFmtId="41" fontId="2" fillId="0" borderId="0" xfId="0" applyNumberFormat="1" applyFont="1" applyFill="1" applyBorder="1" applyAlignment="1"/>
    <xf numFmtId="41" fontId="2" fillId="0" borderId="0" xfId="0" applyNumberFormat="1" applyFont="1" applyFill="1" applyAlignment="1"/>
    <xf numFmtId="41" fontId="2" fillId="0" borderId="0" xfId="57" applyNumberFormat="1" applyFont="1" applyFill="1" applyBorder="1"/>
    <xf numFmtId="41" fontId="2" fillId="0" borderId="0" xfId="0" applyNumberFormat="1" applyFont="1" applyFill="1" applyBorder="1"/>
    <xf numFmtId="41" fontId="2" fillId="0" borderId="1" xfId="0" applyNumberFormat="1" applyFont="1" applyFill="1" applyBorder="1" applyAlignment="1"/>
    <xf numFmtId="0" fontId="2" fillId="0" borderId="1" xfId="0" applyFont="1" applyFill="1" applyBorder="1"/>
    <xf numFmtId="41" fontId="2" fillId="0" borderId="0" xfId="0" applyNumberFormat="1" applyFont="1" applyFill="1"/>
    <xf numFmtId="0" fontId="7" fillId="0" borderId="0" xfId="0" applyFont="1" applyFill="1"/>
    <xf numFmtId="0" fontId="6" fillId="0" borderId="0" xfId="0" applyFont="1" applyFill="1" applyAlignment="1">
      <alignment horizontal="left"/>
    </xf>
    <xf numFmtId="16" fontId="6" fillId="0" borderId="0" xfId="0" applyNumberFormat="1" applyFont="1" applyFill="1" applyBorder="1" applyAlignment="1"/>
    <xf numFmtId="0" fontId="6" fillId="0" borderId="0" xfId="0" applyFont="1" applyFill="1" applyBorder="1" applyAlignment="1"/>
    <xf numFmtId="44" fontId="2" fillId="0" borderId="0" xfId="0" applyNumberFormat="1" applyFont="1" applyFill="1" applyBorder="1" applyAlignment="1"/>
    <xf numFmtId="0" fontId="6" fillId="0" borderId="0" xfId="0" applyFont="1" applyFill="1" applyAlignment="1">
      <alignment horizontal="center"/>
    </xf>
    <xf numFmtId="0" fontId="1" fillId="0" borderId="0" xfId="0" applyFont="1" applyFill="1" applyAlignment="1"/>
    <xf numFmtId="0" fontId="1" fillId="0" borderId="0" xfId="0" applyFont="1" applyFill="1"/>
    <xf numFmtId="0" fontId="1" fillId="0" borderId="1" xfId="0" applyFont="1" applyFill="1" applyBorder="1"/>
    <xf numFmtId="42" fontId="0" fillId="0" borderId="0" xfId="0" applyNumberFormat="1" applyFill="1"/>
    <xf numFmtId="3" fontId="1" fillId="0" borderId="0" xfId="0" applyNumberFormat="1" applyFont="1" applyFill="1" applyBorder="1" applyAlignment="1"/>
    <xf numFmtId="3" fontId="1" fillId="0" borderId="0" xfId="0" applyNumberFormat="1" applyFont="1" applyFill="1" applyAlignment="1"/>
    <xf numFmtId="3" fontId="1" fillId="0" borderId="1" xfId="0" applyNumberFormat="1" applyFont="1" applyFill="1" applyBorder="1" applyAlignment="1"/>
    <xf numFmtId="41" fontId="1" fillId="0" borderId="0" xfId="57" applyNumberFormat="1" applyFont="1" applyFill="1" applyBorder="1"/>
    <xf numFmtId="41" fontId="1" fillId="0" borderId="0" xfId="0" applyNumberFormat="1" applyFont="1" applyFill="1" applyBorder="1"/>
    <xf numFmtId="0" fontId="1" fillId="0" borderId="0" xfId="0" applyFont="1" applyFill="1" applyBorder="1"/>
    <xf numFmtId="16" fontId="6" fillId="0" borderId="0" xfId="0" applyNumberFormat="1" applyFont="1" applyFill="1" applyBorder="1" applyAlignment="1">
      <alignment horizontal="center"/>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41" fontId="0" fillId="0" borderId="0" xfId="0" applyNumberFormat="1" applyFill="1"/>
    <xf numFmtId="16" fontId="6" fillId="0" borderId="3" xfId="0" applyNumberFormat="1" applyFont="1" applyFill="1" applyBorder="1" applyAlignment="1">
      <alignment horizontal="center"/>
    </xf>
    <xf numFmtId="1" fontId="6" fillId="0" borderId="4" xfId="0" applyNumberFormat="1" applyFont="1" applyFill="1" applyBorder="1" applyAlignment="1">
      <alignment horizontal="center"/>
    </xf>
    <xf numFmtId="16" fontId="6" fillId="0" borderId="0" xfId="0" applyNumberFormat="1" applyFont="1" applyFill="1" applyBorder="1" applyAlignment="1">
      <alignment horizontal="center"/>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0" fontId="27" fillId="0" borderId="0" xfId="0" applyFont="1" applyFill="1"/>
    <xf numFmtId="0" fontId="3" fillId="0" borderId="0" xfId="0" applyFont="1" applyFill="1" applyBorder="1" applyAlignment="1">
      <alignment horizontal="left"/>
    </xf>
    <xf numFmtId="0" fontId="4" fillId="0" borderId="0" xfId="0" applyFont="1" applyFill="1" applyAlignment="1">
      <alignment vertical="top"/>
    </xf>
    <xf numFmtId="0" fontId="6" fillId="0" borderId="0" xfId="0" applyFont="1" applyFill="1" applyBorder="1" applyAlignment="1">
      <alignment horizontal="left"/>
    </xf>
    <xf numFmtId="0" fontId="3" fillId="0" borderId="0" xfId="0" applyFont="1" applyFill="1" applyBorder="1" applyAlignment="1"/>
    <xf numFmtId="41" fontId="0" fillId="0" borderId="0" xfId="0" applyNumberFormat="1" applyFill="1" applyBorder="1"/>
    <xf numFmtId="3" fontId="30" fillId="0" borderId="0" xfId="0" applyNumberFormat="1" applyFont="1" applyFill="1" applyBorder="1" applyAlignment="1"/>
    <xf numFmtId="42" fontId="27" fillId="0" borderId="0" xfId="0" applyNumberFormat="1" applyFont="1" applyFill="1" applyBorder="1"/>
    <xf numFmtId="0" fontId="1" fillId="0" borderId="0" xfId="0" applyFont="1" applyFill="1" applyBorder="1" applyAlignment="1"/>
    <xf numFmtId="44" fontId="1" fillId="0" borderId="0" xfId="0" applyNumberFormat="1" applyFont="1" applyFill="1" applyBorder="1" applyAlignment="1"/>
    <xf numFmtId="0" fontId="5" fillId="0" borderId="0" xfId="0" applyFont="1" applyFill="1"/>
    <xf numFmtId="0" fontId="1" fillId="0" borderId="1" xfId="0" applyFont="1" applyFill="1" applyBorder="1" applyAlignment="1"/>
    <xf numFmtId="0" fontId="1" fillId="0" borderId="1" xfId="0" applyFont="1" applyFill="1" applyBorder="1" applyAlignment="1">
      <alignment horizontal="center"/>
    </xf>
    <xf numFmtId="41" fontId="2" fillId="0" borderId="1" xfId="57" applyNumberFormat="1" applyFont="1" applyFill="1" applyBorder="1"/>
    <xf numFmtId="0" fontId="0" fillId="0" borderId="0" xfId="0" applyFill="1" applyBorder="1" applyAlignment="1">
      <alignment wrapText="1"/>
    </xf>
    <xf numFmtId="0" fontId="4" fillId="0" borderId="0" xfId="0" applyFont="1" applyFill="1" applyBorder="1" applyAlignment="1">
      <alignment vertical="top"/>
    </xf>
    <xf numFmtId="16" fontId="6" fillId="0" borderId="0" xfId="0" applyNumberFormat="1" applyFont="1" applyFill="1" applyBorder="1" applyAlignment="1">
      <alignment wrapText="1"/>
    </xf>
    <xf numFmtId="0" fontId="1" fillId="0" borderId="0" xfId="0" applyFont="1" applyFill="1" applyAlignment="1">
      <alignment horizontal="justify" wrapText="1"/>
    </xf>
    <xf numFmtId="0" fontId="1" fillId="0" borderId="0" xfId="0" applyFont="1" applyFill="1" applyBorder="1" applyAlignment="1">
      <alignment horizontal="justify" wrapText="1"/>
    </xf>
    <xf numFmtId="0" fontId="1" fillId="0" borderId="0" xfId="0" applyFont="1" applyFill="1" applyAlignment="1">
      <alignment horizontal="left" wrapText="1"/>
    </xf>
    <xf numFmtId="0" fontId="1" fillId="0" borderId="0" xfId="0" applyFont="1" applyFill="1" applyBorder="1" applyAlignment="1">
      <alignment horizontal="left" wrapText="1"/>
    </xf>
    <xf numFmtId="0" fontId="6" fillId="0" borderId="0" xfId="0" applyFont="1" applyFill="1" applyAlignment="1">
      <alignment horizontal="justify" wrapText="1"/>
    </xf>
    <xf numFmtId="0" fontId="6" fillId="0" borderId="0" xfId="0" applyFont="1" applyFill="1" applyBorder="1" applyAlignment="1">
      <alignment horizontal="justify" wrapText="1"/>
    </xf>
    <xf numFmtId="41" fontId="1" fillId="0" borderId="0" xfId="0" applyNumberFormat="1" applyFont="1" applyFill="1" applyBorder="1" applyAlignment="1"/>
    <xf numFmtId="164" fontId="1" fillId="0" borderId="0" xfId="52" applyNumberFormat="1" applyFont="1" applyFill="1" applyBorder="1" applyAlignment="1"/>
    <xf numFmtId="41" fontId="1" fillId="0" borderId="1" xfId="0" applyNumberFormat="1" applyFont="1" applyFill="1" applyBorder="1" applyAlignment="1"/>
    <xf numFmtId="43" fontId="1" fillId="0" borderId="0" xfId="0" applyNumberFormat="1" applyFont="1" applyFill="1" applyBorder="1" applyAlignment="1"/>
    <xf numFmtId="0" fontId="1" fillId="0" borderId="2" xfId="0" applyFont="1" applyFill="1" applyBorder="1"/>
    <xf numFmtId="43" fontId="1" fillId="0" borderId="2" xfId="57" applyNumberFormat="1" applyFont="1" applyFill="1" applyBorder="1" applyAlignment="1"/>
    <xf numFmtId="0" fontId="6" fillId="0" borderId="0" xfId="0" applyFont="1" applyFill="1" applyBorder="1" applyAlignment="1">
      <alignment horizontal="center"/>
    </xf>
    <xf numFmtId="41" fontId="1" fillId="0" borderId="15" xfId="0" applyNumberFormat="1" applyFont="1" applyFill="1" applyBorder="1" applyAlignment="1"/>
    <xf numFmtId="0" fontId="2" fillId="0" borderId="3" xfId="0" applyFont="1" applyFill="1" applyBorder="1"/>
    <xf numFmtId="41" fontId="2" fillId="0" borderId="3" xfId="0" applyNumberFormat="1" applyFont="1" applyFill="1" applyBorder="1" applyAlignment="1"/>
    <xf numFmtId="164" fontId="0" fillId="0" borderId="0" xfId="52" applyNumberFormat="1" applyFont="1" applyFill="1" applyBorder="1"/>
    <xf numFmtId="164" fontId="0" fillId="0" borderId="0" xfId="52" applyNumberFormat="1" applyFont="1" applyFill="1"/>
    <xf numFmtId="164" fontId="1" fillId="0" borderId="1" xfId="52" applyNumberFormat="1" applyFont="1" applyFill="1" applyBorder="1" applyAlignment="1"/>
    <xf numFmtId="1" fontId="6" fillId="0" borderId="0" xfId="0" applyNumberFormat="1" applyFont="1" applyFill="1" applyBorder="1" applyAlignment="1"/>
    <xf numFmtId="0" fontId="34" fillId="0" borderId="0" xfId="0" applyFont="1" applyFill="1" applyAlignment="1">
      <alignment wrapText="1"/>
    </xf>
    <xf numFmtId="0" fontId="2" fillId="0" borderId="4" xfId="0" applyFont="1" applyFill="1" applyBorder="1"/>
    <xf numFmtId="41" fontId="2" fillId="0" borderId="4" xfId="57" applyNumberFormat="1" applyFont="1" applyFill="1" applyBorder="1"/>
    <xf numFmtId="0" fontId="2" fillId="0" borderId="2" xfId="0" applyFont="1" applyFill="1" applyBorder="1"/>
    <xf numFmtId="16" fontId="6" fillId="0" borderId="3" xfId="0" applyNumberFormat="1" applyFont="1" applyFill="1" applyBorder="1" applyAlignment="1">
      <alignment horizontal="center"/>
    </xf>
    <xf numFmtId="16" fontId="6" fillId="0" borderId="4" xfId="0" quotePrefix="1" applyNumberFormat="1" applyFont="1" applyFill="1" applyBorder="1" applyAlignment="1">
      <alignment horizontal="center"/>
    </xf>
    <xf numFmtId="0" fontId="6" fillId="0" borderId="3" xfId="0" applyFont="1" applyFill="1" applyBorder="1" applyAlignment="1">
      <alignment horizontal="center"/>
    </xf>
    <xf numFmtId="16" fontId="6" fillId="0" borderId="0" xfId="0" applyNumberFormat="1" applyFont="1" applyFill="1" applyBorder="1" applyAlignment="1">
      <alignment horizontal="center"/>
    </xf>
    <xf numFmtId="0" fontId="6" fillId="0" borderId="0" xfId="0" applyFont="1" applyFill="1" applyBorder="1" applyAlignment="1">
      <alignment horizontal="center"/>
    </xf>
    <xf numFmtId="1" fontId="6" fillId="0" borderId="4" xfId="0" applyNumberFormat="1" applyFont="1" applyFill="1" applyBorder="1" applyAlignment="1">
      <alignment horizontal="center"/>
    </xf>
    <xf numFmtId="0" fontId="0" fillId="0" borderId="0" xfId="0" applyFill="1" applyAlignment="1">
      <alignment vertical="center"/>
    </xf>
    <xf numFmtId="0" fontId="5" fillId="0" borderId="0" xfId="0" applyFont="1" applyFill="1" applyBorder="1" applyAlignment="1">
      <alignment horizontal="center" vertical="top" wrapText="1"/>
    </xf>
    <xf numFmtId="0" fontId="1" fillId="0" borderId="0" xfId="0" applyFont="1" applyFill="1" applyAlignment="1">
      <alignment horizontal="justify" wrapText="1"/>
    </xf>
    <xf numFmtId="0" fontId="31" fillId="0" borderId="0" xfId="0" applyFont="1" applyFill="1" applyAlignment="1">
      <alignment horizontal="left" vertical="center" wrapText="1"/>
    </xf>
    <xf numFmtId="1" fontId="6" fillId="0" borderId="0" xfId="0" applyNumberFormat="1" applyFont="1" applyFill="1" applyBorder="1" applyAlignment="1">
      <alignment horizontal="center"/>
    </xf>
    <xf numFmtId="0" fontId="6" fillId="0" borderId="0" xfId="0" applyFont="1" applyFill="1" applyAlignment="1">
      <alignment horizontal="justify" wrapText="1"/>
    </xf>
  </cellXfs>
  <cellStyles count="89">
    <cellStyle name="20% - Accent1 2" xfId="1"/>
    <cellStyle name="20% - Accent1 2 2" xfId="2"/>
    <cellStyle name="20% - Accent1 3" xfId="3"/>
    <cellStyle name="20% - Accent2 2" xfId="4"/>
    <cellStyle name="20% - Accent2 2 2" xfId="5"/>
    <cellStyle name="20% - Accent2 3" xfId="6"/>
    <cellStyle name="20% - Accent3 2" xfId="7"/>
    <cellStyle name="20% - Accent3 2 2" xfId="8"/>
    <cellStyle name="20% - Accent3 3" xfId="9"/>
    <cellStyle name="20% - Accent4 2" xfId="10"/>
    <cellStyle name="20% - Accent4 2 2" xfId="11"/>
    <cellStyle name="20% - Accent4 3" xfId="12"/>
    <cellStyle name="20% - Accent5 2" xfId="13"/>
    <cellStyle name="20% - Accent5 2 2" xfId="14"/>
    <cellStyle name="20% - Accent5 3" xfId="15"/>
    <cellStyle name="20% - Accent6 2" xfId="16"/>
    <cellStyle name="20% - Accent6 2 2" xfId="17"/>
    <cellStyle name="20% - Accent6 3" xfId="18"/>
    <cellStyle name="40% - Accent1 2" xfId="19"/>
    <cellStyle name="40% - Accent1 2 2" xfId="20"/>
    <cellStyle name="40% - Accent1 3" xfId="21"/>
    <cellStyle name="40% - Accent2 2" xfId="22"/>
    <cellStyle name="40% - Accent2 2 2" xfId="23"/>
    <cellStyle name="40% - Accent2 3" xfId="24"/>
    <cellStyle name="40% - Accent3 2" xfId="25"/>
    <cellStyle name="40% - Accent3 2 2" xfId="26"/>
    <cellStyle name="40% - Accent3 3" xfId="27"/>
    <cellStyle name="40% - Accent4 2" xfId="28"/>
    <cellStyle name="40% - Accent4 2 2" xfId="29"/>
    <cellStyle name="40% - Accent4 3" xfId="30"/>
    <cellStyle name="40% - Accent5 2" xfId="31"/>
    <cellStyle name="40% - Accent5 2 2" xfId="32"/>
    <cellStyle name="40% - Accent5 3" xfId="33"/>
    <cellStyle name="40% - Accent6 2" xfId="34"/>
    <cellStyle name="40% - Accent6 2 2" xfId="35"/>
    <cellStyle name="40% - Accent6 3"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Calculation 2" xfId="50"/>
    <cellStyle name="Check Cell 2" xfId="51"/>
    <cellStyle name="Comma" xfId="52" builtinId="3"/>
    <cellStyle name="Comma [0] 2" xfId="53"/>
    <cellStyle name="Comma 2" xfId="54"/>
    <cellStyle name="Comma 3" xfId="55"/>
    <cellStyle name="Comma 4" xfId="56"/>
    <cellStyle name="Comma 5" xfId="88"/>
    <cellStyle name="Currency" xfId="57" builtinId="4"/>
    <cellStyle name="Currency [0] 2" xfId="58"/>
    <cellStyle name="Currency 2" xfId="59"/>
    <cellStyle name="Currency 3" xfId="60"/>
    <cellStyle name="Currency 4" xfId="61"/>
    <cellStyle name="Currency 5" xfId="87"/>
    <cellStyle name="Explanatory Text" xfId="62" builtinId="53" customBuiltin="1"/>
    <cellStyle name="Explanatory Text 2" xfId="63"/>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Input 2" xfId="73"/>
    <cellStyle name="Linked Cell" xfId="74" builtinId="24" customBuiltin="1"/>
    <cellStyle name="Linked Cell 2" xfId="75"/>
    <cellStyle name="Neutral 2" xfId="76"/>
    <cellStyle name="Normal" xfId="0" builtinId="0"/>
    <cellStyle name="Normal 2" xfId="77"/>
    <cellStyle name="Normal 3" xfId="78"/>
    <cellStyle name="Normal 4" xfId="86"/>
    <cellStyle name="Note 2" xfId="79"/>
    <cellStyle name="Note 3" xfId="80"/>
    <cellStyle name="Output 2" xfId="81"/>
    <cellStyle name="Percent 2" xfId="82"/>
    <cellStyle name="Title 2" xfId="83"/>
    <cellStyle name="Total 2" xfId="84"/>
    <cellStyle name="Warning Text 2" xfId="85"/>
  </cellStyles>
  <dxfs count="0"/>
  <tableStyles count="0" defaultTableStyle="TableStyleMedium9"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3680114</xdr:colOff>
      <xdr:row>1</xdr:row>
      <xdr:rowOff>212725</xdr:rowOff>
    </xdr:from>
    <xdr:to>
      <xdr:col>14</xdr:col>
      <xdr:colOff>18995</xdr:colOff>
      <xdr:row>1</xdr:row>
      <xdr:rowOff>1197308</xdr:rowOff>
    </xdr:to>
    <xdr:pic>
      <xdr:nvPicPr>
        <xdr:cNvPr id="6" name="Picture 5" descr="Audacy logo">
          <a:extLst>
            <a:ext uri="{FF2B5EF4-FFF2-40B4-BE49-F238E27FC236}">
              <a16:creationId xmlns:a16="http://schemas.microsoft.com/office/drawing/2014/main" xmlns="" id="{B23BEF20-94D2-4D06-818D-A656AFB83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0" y="403225"/>
          <a:ext cx="4201336" cy="978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9"/>
  <sheetViews>
    <sheetView tabSelected="1" view="pageBreakPreview" topLeftCell="A10" zoomScale="60" zoomScaleNormal="90" workbookViewId="0">
      <selection activeCell="B41" sqref="B41"/>
    </sheetView>
  </sheetViews>
  <sheetFormatPr defaultColWidth="8.83203125" defaultRowHeight="12.75" outlineLevelRow="1" outlineLevelCol="1" x14ac:dyDescent="0.2"/>
  <cols>
    <col min="1" max="1" width="2.33203125" style="7" customWidth="1"/>
    <col min="2" max="2" width="79.6640625" style="7" customWidth="1"/>
    <col min="3" max="4" width="1.33203125" style="7" customWidth="1"/>
    <col min="5" max="5" width="10.83203125" style="7" customWidth="1"/>
    <col min="6" max="6" width="1.33203125" style="7" customWidth="1"/>
    <col min="7" max="7" width="2.1640625" style="7" bestFit="1" customWidth="1"/>
    <col min="8" max="8" width="10.83203125" style="7" customWidth="1"/>
    <col min="9" max="9" width="1.33203125" style="7" customWidth="1"/>
    <col min="10" max="10" width="2.1640625" style="7" bestFit="1" customWidth="1"/>
    <col min="11" max="11" width="10.83203125" style="7" customWidth="1"/>
    <col min="12" max="12" width="1.33203125" style="7" customWidth="1"/>
    <col min="13" max="13" width="2.1640625" style="7" bestFit="1" customWidth="1"/>
    <col min="14" max="14" width="12" style="7" bestFit="1" customWidth="1"/>
    <col min="15" max="15" width="1.33203125" style="7" customWidth="1"/>
    <col min="16" max="16" width="2.1640625" style="7" bestFit="1" customWidth="1"/>
    <col min="17" max="17" width="10.83203125" style="7" customWidth="1"/>
    <col min="18" max="18" width="1.33203125" style="7" customWidth="1"/>
    <col min="19" max="19" width="2.1640625" style="7" bestFit="1" customWidth="1"/>
    <col min="20" max="20" width="11.83203125" style="7" bestFit="1" customWidth="1"/>
    <col min="21" max="21" width="1.33203125" style="9" customWidth="1"/>
    <col min="22" max="22" width="2.1640625" style="7" bestFit="1" customWidth="1"/>
    <col min="23" max="23" width="11.33203125" style="7" customWidth="1"/>
    <col min="24" max="24" width="1.33203125" style="7" customWidth="1"/>
    <col min="25" max="25" width="2.1640625" style="7" bestFit="1" customWidth="1" outlineLevel="1"/>
    <col min="26" max="26" width="11" style="7" customWidth="1" outlineLevel="1"/>
    <col min="27" max="27" width="1.33203125" style="7" customWidth="1" outlineLevel="1"/>
    <col min="28" max="28" width="2.1640625" style="7" bestFit="1" customWidth="1" outlineLevel="1"/>
    <col min="29" max="29" width="10.83203125" style="7" customWidth="1" outlineLevel="1"/>
    <col min="30" max="30" width="2.1640625" style="7" customWidth="1"/>
    <col min="31" max="31" width="12" style="7" bestFit="1" customWidth="1"/>
    <col min="32" max="32" width="17.33203125" style="7" customWidth="1"/>
    <col min="33" max="33" width="14.1640625" style="7" customWidth="1"/>
    <col min="34" max="16384" width="8.83203125" style="7"/>
  </cols>
  <sheetData>
    <row r="1" spans="2:32" ht="15" customHeight="1" x14ac:dyDescent="0.2">
      <c r="B1" s="37"/>
      <c r="C1" s="5"/>
      <c r="D1" s="5"/>
      <c r="E1" s="9"/>
      <c r="F1" s="9"/>
      <c r="G1" s="9"/>
      <c r="H1" s="9"/>
      <c r="I1" s="5"/>
      <c r="J1" s="5"/>
      <c r="K1" s="9"/>
      <c r="L1" s="9"/>
      <c r="M1" s="9"/>
      <c r="N1" s="9"/>
      <c r="O1" s="9"/>
      <c r="P1" s="9"/>
      <c r="Q1" s="9"/>
      <c r="R1" s="9"/>
      <c r="S1" s="9"/>
      <c r="T1" s="9"/>
      <c r="V1" s="9"/>
      <c r="W1" s="9"/>
      <c r="X1" s="9"/>
      <c r="Y1" s="9"/>
      <c r="Z1" s="9"/>
      <c r="AA1" s="10"/>
      <c r="AB1" s="10"/>
      <c r="AE1" s="47"/>
      <c r="AF1" s="47"/>
    </row>
    <row r="2" spans="2:32" ht="97.5" customHeight="1" x14ac:dyDescent="0.2">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49"/>
    </row>
    <row r="3" spans="2:32" ht="12.75" customHeight="1" x14ac:dyDescent="0.2">
      <c r="B3" s="23" t="s">
        <v>38</v>
      </c>
      <c r="C3" s="23"/>
      <c r="D3" s="23"/>
      <c r="E3" s="23"/>
      <c r="F3" s="23"/>
      <c r="G3" s="23"/>
      <c r="H3" s="23"/>
      <c r="I3" s="23"/>
      <c r="J3" s="23"/>
      <c r="K3" s="23"/>
      <c r="L3" s="27"/>
      <c r="M3" s="27"/>
      <c r="N3" s="27"/>
      <c r="O3" s="27"/>
      <c r="P3" s="27"/>
      <c r="Q3" s="27"/>
      <c r="R3" s="27"/>
      <c r="S3" s="27"/>
      <c r="T3" s="27"/>
      <c r="U3" s="39"/>
      <c r="V3" s="27"/>
      <c r="W3" s="27"/>
      <c r="X3" s="48"/>
      <c r="Y3" s="48"/>
      <c r="Z3" s="48"/>
      <c r="AA3" s="48"/>
      <c r="AB3" s="48"/>
      <c r="AC3" s="48"/>
      <c r="AD3" s="49"/>
    </row>
    <row r="4" spans="2:32" ht="12.75" customHeight="1" x14ac:dyDescent="0.2">
      <c r="B4" s="23" t="s">
        <v>2</v>
      </c>
      <c r="C4" s="23"/>
      <c r="D4" s="23"/>
      <c r="E4" s="23"/>
      <c r="F4" s="23"/>
      <c r="G4" s="23"/>
      <c r="H4" s="23"/>
      <c r="I4" s="23"/>
      <c r="J4" s="23"/>
      <c r="K4" s="23"/>
      <c r="L4" s="27"/>
      <c r="M4" s="27"/>
      <c r="N4" s="27"/>
      <c r="O4" s="27"/>
      <c r="P4" s="27"/>
      <c r="Q4" s="27"/>
      <c r="R4" s="27"/>
      <c r="S4" s="27"/>
      <c r="T4" s="27"/>
      <c r="U4" s="39"/>
      <c r="V4" s="27"/>
      <c r="W4" s="27"/>
      <c r="X4" s="48"/>
      <c r="Y4" s="48"/>
      <c r="Z4" s="48"/>
      <c r="AA4" s="48"/>
      <c r="AB4" s="48"/>
      <c r="AC4" s="48"/>
      <c r="AD4" s="49"/>
    </row>
    <row r="5" spans="2:32" ht="12.75" customHeight="1" x14ac:dyDescent="0.2">
      <c r="B5" s="23" t="s">
        <v>29</v>
      </c>
      <c r="C5" s="23"/>
      <c r="D5" s="23"/>
      <c r="E5" s="23"/>
      <c r="F5" s="23"/>
      <c r="G5" s="23"/>
      <c r="H5" s="23"/>
      <c r="I5" s="23"/>
      <c r="J5" s="23"/>
      <c r="K5" s="23"/>
      <c r="L5" s="27"/>
      <c r="M5" s="27"/>
      <c r="AA5" s="48"/>
      <c r="AB5" s="48"/>
      <c r="AC5" s="48"/>
      <c r="AD5" s="49"/>
    </row>
    <row r="6" spans="2:32" ht="12.75" customHeight="1" x14ac:dyDescent="0.2">
      <c r="B6" s="8" t="s">
        <v>3</v>
      </c>
      <c r="C6" s="23"/>
      <c r="D6" s="23"/>
      <c r="E6" s="50"/>
      <c r="F6" s="50"/>
      <c r="G6" s="50"/>
      <c r="H6" s="50"/>
      <c r="I6" s="23"/>
      <c r="J6" s="23"/>
      <c r="K6" s="50"/>
      <c r="L6" s="39"/>
      <c r="M6" s="39"/>
      <c r="N6" s="9"/>
      <c r="O6" s="9"/>
      <c r="P6" s="9"/>
      <c r="Q6" s="9"/>
      <c r="R6" s="9"/>
      <c r="S6" s="9"/>
      <c r="T6" s="9"/>
      <c r="V6" s="9"/>
      <c r="W6" s="9"/>
      <c r="X6" s="9"/>
      <c r="Y6" s="9"/>
      <c r="Z6" s="9"/>
      <c r="AA6" s="48"/>
      <c r="AB6" s="48"/>
      <c r="AC6" s="48"/>
      <c r="AD6" s="49"/>
    </row>
    <row r="7" spans="2:32" ht="12.75" customHeight="1" x14ac:dyDescent="0.2">
      <c r="B7" s="27"/>
      <c r="C7" s="27"/>
      <c r="D7" s="39"/>
      <c r="E7" s="51"/>
      <c r="F7" s="51"/>
      <c r="G7" s="51"/>
      <c r="H7" s="51"/>
      <c r="I7" s="27"/>
      <c r="J7" s="39"/>
      <c r="K7" s="51"/>
      <c r="L7" s="51"/>
      <c r="M7" s="51"/>
      <c r="N7" s="51"/>
      <c r="O7" s="51"/>
      <c r="P7" s="51"/>
      <c r="Q7" s="51"/>
      <c r="R7" s="51"/>
      <c r="S7" s="51"/>
      <c r="T7" s="51"/>
      <c r="U7" s="51"/>
      <c r="V7" s="51"/>
      <c r="W7" s="51"/>
      <c r="X7" s="51"/>
      <c r="Y7" s="51"/>
      <c r="Z7" s="51"/>
      <c r="AA7" s="51"/>
      <c r="AB7" s="51"/>
      <c r="AC7" s="51"/>
      <c r="AD7" s="49"/>
    </row>
    <row r="8" spans="2:32" ht="25.5" x14ac:dyDescent="0.2">
      <c r="B8" s="95" t="s">
        <v>34</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49"/>
    </row>
    <row r="9" spans="2:32" ht="12.95" customHeight="1" x14ac:dyDescent="0.2">
      <c r="C9" s="4"/>
      <c r="D9" s="3"/>
      <c r="E9" s="9"/>
      <c r="F9" s="63"/>
      <c r="G9" s="88" t="s">
        <v>1</v>
      </c>
      <c r="H9" s="88"/>
      <c r="I9" s="88"/>
      <c r="J9" s="88"/>
      <c r="K9" s="88"/>
      <c r="L9" s="88"/>
      <c r="M9" s="88"/>
      <c r="N9" s="88"/>
      <c r="O9" s="88"/>
      <c r="P9" s="88"/>
      <c r="Q9" s="88"/>
      <c r="R9" s="88"/>
      <c r="S9" s="88"/>
      <c r="T9" s="88"/>
      <c r="U9" s="88"/>
      <c r="V9" s="88"/>
      <c r="W9" s="88"/>
      <c r="X9" s="61"/>
      <c r="Y9" s="88" t="s">
        <v>50</v>
      </c>
      <c r="Z9" s="88"/>
      <c r="AA9" s="88"/>
      <c r="AB9" s="88"/>
      <c r="AC9" s="88"/>
    </row>
    <row r="10" spans="2:32" x14ac:dyDescent="0.2">
      <c r="B10" s="4"/>
      <c r="C10" s="3"/>
      <c r="D10" s="9"/>
      <c r="E10" s="9"/>
      <c r="F10" s="44"/>
      <c r="G10" s="88">
        <v>44377</v>
      </c>
      <c r="H10" s="88"/>
      <c r="I10" s="24"/>
      <c r="J10" s="88">
        <v>44286</v>
      </c>
      <c r="K10" s="88"/>
      <c r="L10" s="3"/>
      <c r="M10" s="88">
        <v>44196</v>
      </c>
      <c r="N10" s="88"/>
      <c r="O10" s="9"/>
      <c r="P10" s="88">
        <v>44104</v>
      </c>
      <c r="Q10" s="88"/>
      <c r="S10" s="88">
        <v>44012</v>
      </c>
      <c r="T10" s="88"/>
      <c r="U10" s="24"/>
      <c r="V10" s="88">
        <v>43921</v>
      </c>
      <c r="W10" s="88"/>
      <c r="Y10" s="89" t="s">
        <v>51</v>
      </c>
      <c r="Z10" s="89"/>
      <c r="AA10" s="89"/>
      <c r="AB10" s="89"/>
      <c r="AC10" s="89"/>
    </row>
    <row r="11" spans="2:32" x14ac:dyDescent="0.2">
      <c r="B11" s="4"/>
      <c r="C11" s="39"/>
      <c r="D11" s="9"/>
      <c r="E11" s="9"/>
      <c r="F11" s="46"/>
      <c r="G11" s="93">
        <v>2021</v>
      </c>
      <c r="H11" s="93"/>
      <c r="I11" s="83"/>
      <c r="J11" s="93">
        <v>2021</v>
      </c>
      <c r="K11" s="93"/>
      <c r="L11" s="39"/>
      <c r="M11" s="93">
        <v>2020</v>
      </c>
      <c r="N11" s="93"/>
      <c r="O11" s="25"/>
      <c r="P11" s="93">
        <v>2020</v>
      </c>
      <c r="Q11" s="93"/>
      <c r="S11" s="93">
        <v>2020</v>
      </c>
      <c r="T11" s="93"/>
      <c r="U11" s="39"/>
      <c r="V11" s="93">
        <v>2020</v>
      </c>
      <c r="W11" s="93"/>
      <c r="Y11" s="90">
        <v>2021</v>
      </c>
      <c r="Z11" s="90"/>
      <c r="AA11" s="76"/>
      <c r="AB11" s="90">
        <v>2020</v>
      </c>
      <c r="AC11" s="90"/>
    </row>
    <row r="12" spans="2:32" ht="12.75" customHeight="1" x14ac:dyDescent="0.2">
      <c r="B12" s="22" t="s">
        <v>23</v>
      </c>
      <c r="C12" s="13"/>
      <c r="D12" s="9"/>
      <c r="E12" s="9"/>
      <c r="F12" s="45"/>
      <c r="G12" s="9"/>
      <c r="H12" s="9"/>
      <c r="I12" s="9"/>
      <c r="J12" s="92"/>
      <c r="K12" s="92"/>
      <c r="L12" s="25"/>
      <c r="M12" s="39"/>
      <c r="N12" s="92"/>
      <c r="O12" s="92"/>
      <c r="P12" s="92"/>
      <c r="Q12" s="92"/>
      <c r="R12" s="25"/>
      <c r="S12" s="92"/>
      <c r="T12" s="92"/>
      <c r="U12" s="25"/>
      <c r="V12" s="92"/>
      <c r="W12" s="92"/>
      <c r="X12" s="25"/>
      <c r="Y12" s="92"/>
      <c r="Z12" s="92"/>
      <c r="AA12" s="25"/>
      <c r="AB12" s="92"/>
      <c r="AC12" s="92"/>
      <c r="AD12" s="62"/>
      <c r="AE12" s="9"/>
    </row>
    <row r="13" spans="2:32" ht="12.75" customHeight="1" x14ac:dyDescent="0.2">
      <c r="B13" s="28" t="s">
        <v>35</v>
      </c>
      <c r="C13" s="13"/>
      <c r="D13" s="9"/>
      <c r="E13" s="9"/>
      <c r="F13" s="32"/>
      <c r="G13" s="1" t="s">
        <v>8</v>
      </c>
      <c r="H13" s="80">
        <v>202797</v>
      </c>
      <c r="I13" s="9"/>
      <c r="J13" s="1" t="s">
        <v>8</v>
      </c>
      <c r="K13" s="32">
        <v>154294</v>
      </c>
      <c r="L13" s="32"/>
      <c r="M13" s="1" t="s">
        <v>8</v>
      </c>
      <c r="N13" s="32">
        <v>216852</v>
      </c>
      <c r="O13" s="32"/>
      <c r="P13" s="1" t="s">
        <v>8</v>
      </c>
      <c r="Q13" s="32">
        <v>183011</v>
      </c>
      <c r="R13" s="32"/>
      <c r="S13" s="1" t="s">
        <v>8</v>
      </c>
      <c r="T13" s="32">
        <v>102466</v>
      </c>
      <c r="U13" s="32"/>
      <c r="V13" s="1" t="s">
        <v>8</v>
      </c>
      <c r="W13" s="32">
        <v>203414</v>
      </c>
      <c r="X13" s="32"/>
      <c r="Y13" s="37" t="s">
        <v>8</v>
      </c>
      <c r="Z13" s="71">
        <v>356998</v>
      </c>
      <c r="AA13" s="32"/>
      <c r="AB13" s="5"/>
      <c r="AC13" s="71">
        <f>T13+W13</f>
        <v>305880</v>
      </c>
      <c r="AD13" s="62"/>
      <c r="AE13" s="9"/>
    </row>
    <row r="14" spans="2:32" ht="12.75" customHeight="1" x14ac:dyDescent="0.2">
      <c r="B14" s="28" t="s">
        <v>36</v>
      </c>
      <c r="C14" s="4"/>
      <c r="D14" s="9"/>
      <c r="E14" s="9"/>
      <c r="F14" s="32"/>
      <c r="G14" s="9"/>
      <c r="H14" s="80">
        <v>58435</v>
      </c>
      <c r="I14" s="9"/>
      <c r="J14" s="4"/>
      <c r="K14" s="32">
        <v>49840</v>
      </c>
      <c r="L14" s="32"/>
      <c r="M14" s="32"/>
      <c r="N14" s="32">
        <v>58800</v>
      </c>
      <c r="O14" s="32"/>
      <c r="P14" s="32"/>
      <c r="Q14" s="32">
        <v>47337</v>
      </c>
      <c r="R14" s="32"/>
      <c r="S14" s="32"/>
      <c r="T14" s="32">
        <v>41340</v>
      </c>
      <c r="U14" s="32"/>
      <c r="V14" s="32"/>
      <c r="W14" s="32">
        <v>42510</v>
      </c>
      <c r="X14" s="32"/>
      <c r="Y14" s="32"/>
      <c r="Z14" s="71">
        <v>108368</v>
      </c>
      <c r="AA14" s="32"/>
      <c r="AB14" s="32"/>
      <c r="AC14" s="71">
        <f t="shared" ref="AC14:AC17" si="0">T14+W14</f>
        <v>83850</v>
      </c>
      <c r="AD14" s="62"/>
      <c r="AE14" s="52"/>
    </row>
    <row r="15" spans="2:32" ht="12.75" customHeight="1" x14ac:dyDescent="0.2">
      <c r="B15" s="28" t="s">
        <v>24</v>
      </c>
      <c r="C15" s="4"/>
      <c r="D15" s="9"/>
      <c r="E15" s="9"/>
      <c r="F15" s="32"/>
      <c r="G15" s="9"/>
      <c r="H15" s="80">
        <v>20603</v>
      </c>
      <c r="I15" s="9"/>
      <c r="J15" s="4"/>
      <c r="K15" s="32">
        <v>17570</v>
      </c>
      <c r="L15" s="32"/>
      <c r="M15" s="32"/>
      <c r="N15" s="32">
        <v>23457</v>
      </c>
      <c r="O15" s="32"/>
      <c r="P15" s="32"/>
      <c r="Q15" s="32">
        <v>18908</v>
      </c>
      <c r="R15" s="32"/>
      <c r="S15" s="32"/>
      <c r="T15" s="32">
        <v>16687</v>
      </c>
      <c r="U15" s="32"/>
      <c r="V15" s="32"/>
      <c r="W15" s="32">
        <v>21295</v>
      </c>
      <c r="X15" s="32"/>
      <c r="Y15" s="32"/>
      <c r="Z15" s="71">
        <f t="shared" ref="Z15:Z16" si="1">H15+K15</f>
        <v>38173</v>
      </c>
      <c r="AA15" s="32"/>
      <c r="AB15" s="32"/>
      <c r="AC15" s="71">
        <f t="shared" si="0"/>
        <v>37982</v>
      </c>
      <c r="AD15" s="62"/>
      <c r="AE15" s="52"/>
    </row>
    <row r="16" spans="2:32" ht="12.75" customHeight="1" x14ac:dyDescent="0.2">
      <c r="B16" s="28" t="s">
        <v>25</v>
      </c>
      <c r="C16" s="4"/>
      <c r="D16" s="9"/>
      <c r="E16" s="9"/>
      <c r="F16" s="32"/>
      <c r="G16" s="9"/>
      <c r="H16" s="80">
        <v>10771</v>
      </c>
      <c r="I16" s="9"/>
      <c r="J16" s="4"/>
      <c r="K16" s="32">
        <v>9158</v>
      </c>
      <c r="L16" s="32"/>
      <c r="M16" s="32"/>
      <c r="N16" s="32">
        <v>9607</v>
      </c>
      <c r="O16" s="32"/>
      <c r="P16" s="32"/>
      <c r="Q16" s="32">
        <v>8776</v>
      </c>
      <c r="R16" s="32"/>
      <c r="S16" s="32"/>
      <c r="T16" s="32">
        <v>7239</v>
      </c>
      <c r="U16" s="32"/>
      <c r="V16" s="32"/>
      <c r="W16" s="32">
        <v>16856</v>
      </c>
      <c r="X16" s="32"/>
      <c r="Y16" s="32"/>
      <c r="Z16" s="71">
        <f t="shared" si="1"/>
        <v>19929</v>
      </c>
      <c r="AA16" s="32"/>
      <c r="AB16" s="32"/>
      <c r="AC16" s="71">
        <f t="shared" si="0"/>
        <v>24095</v>
      </c>
      <c r="AD16" s="62"/>
      <c r="AE16" s="52"/>
    </row>
    <row r="17" spans="2:33" ht="12.75" customHeight="1" x14ac:dyDescent="0.2">
      <c r="B17" s="28" t="s">
        <v>26</v>
      </c>
      <c r="C17" s="4"/>
      <c r="D17" s="9"/>
      <c r="E17" s="9"/>
      <c r="F17" s="32"/>
      <c r="G17" s="9"/>
      <c r="H17" s="80">
        <v>11858</v>
      </c>
      <c r="I17" s="9"/>
      <c r="J17" s="4"/>
      <c r="K17" s="32">
        <v>9902</v>
      </c>
      <c r="L17" s="32"/>
      <c r="M17" s="32"/>
      <c r="N17" s="32">
        <v>10779</v>
      </c>
      <c r="O17" s="32"/>
      <c r="P17" s="33"/>
      <c r="Q17" s="33">
        <v>10473</v>
      </c>
      <c r="R17" s="32"/>
      <c r="S17" s="32"/>
      <c r="T17" s="32">
        <v>8136</v>
      </c>
      <c r="U17" s="32"/>
      <c r="V17" s="32"/>
      <c r="W17" s="32">
        <v>12955</v>
      </c>
      <c r="X17" s="32"/>
      <c r="Y17" s="32"/>
      <c r="Z17" s="71">
        <v>21761</v>
      </c>
      <c r="AA17" s="32"/>
      <c r="AB17" s="32"/>
      <c r="AC17" s="71">
        <f t="shared" si="0"/>
        <v>21091</v>
      </c>
      <c r="AD17" s="62"/>
      <c r="AE17" s="52"/>
    </row>
    <row r="18" spans="2:33" ht="12.75" customHeight="1" thickBot="1" x14ac:dyDescent="0.25">
      <c r="B18" s="28" t="s">
        <v>37</v>
      </c>
      <c r="C18" s="4"/>
      <c r="D18" s="9"/>
      <c r="E18" s="9"/>
      <c r="F18" s="32"/>
      <c r="G18" s="58" t="s">
        <v>8</v>
      </c>
      <c r="H18" s="34">
        <f>SUM(H13:H17)</f>
        <v>304464</v>
      </c>
      <c r="I18" s="9"/>
      <c r="J18" s="58" t="s">
        <v>8</v>
      </c>
      <c r="K18" s="34">
        <f>SUM(K13:K17)</f>
        <v>240764</v>
      </c>
      <c r="L18" s="32"/>
      <c r="M18" s="58" t="s">
        <v>8</v>
      </c>
      <c r="N18" s="34">
        <f>SUM(N13:N17)</f>
        <v>319495</v>
      </c>
      <c r="O18" s="32"/>
      <c r="P18" s="58" t="s">
        <v>8</v>
      </c>
      <c r="Q18" s="34">
        <f>SUM(Q13:Q17)</f>
        <v>268505</v>
      </c>
      <c r="R18" s="32"/>
      <c r="S18" s="58" t="s">
        <v>8</v>
      </c>
      <c r="T18" s="34">
        <f>SUM(T13:T17)</f>
        <v>175868</v>
      </c>
      <c r="U18" s="53"/>
      <c r="V18" s="58" t="s">
        <v>8</v>
      </c>
      <c r="W18" s="34">
        <f>SUM(W13:W17)</f>
        <v>297030</v>
      </c>
      <c r="X18" s="33"/>
      <c r="Y18" s="58" t="s">
        <v>8</v>
      </c>
      <c r="Z18" s="82">
        <f>SUM(Z13:Z17)</f>
        <v>545229</v>
      </c>
      <c r="AA18" s="32"/>
      <c r="AB18" s="58" t="s">
        <v>8</v>
      </c>
      <c r="AC18" s="82">
        <f>SUM(AC13:AC17)</f>
        <v>472898</v>
      </c>
      <c r="AD18" s="62"/>
      <c r="AE18" s="15"/>
    </row>
    <row r="19" spans="2:33" ht="5.25" customHeight="1" thickTop="1" x14ac:dyDescent="0.2">
      <c r="B19" s="28"/>
      <c r="C19" s="4"/>
      <c r="D19" s="9"/>
      <c r="E19" s="9"/>
      <c r="F19" s="32"/>
      <c r="G19" s="3"/>
      <c r="H19" s="32"/>
      <c r="I19" s="9"/>
      <c r="J19" s="3"/>
      <c r="K19" s="32"/>
      <c r="L19" s="32"/>
      <c r="M19" s="3"/>
      <c r="N19" s="32"/>
      <c r="O19" s="32"/>
      <c r="P19" s="3"/>
      <c r="Q19" s="32"/>
      <c r="R19" s="32"/>
      <c r="S19" s="3"/>
      <c r="T19" s="32"/>
      <c r="U19" s="53"/>
      <c r="V19" s="3"/>
      <c r="W19" s="32"/>
      <c r="X19" s="33"/>
      <c r="Y19" s="3"/>
      <c r="Z19" s="32"/>
      <c r="AA19" s="32"/>
      <c r="AB19" s="3"/>
      <c r="AC19" s="32"/>
      <c r="AD19" s="62"/>
      <c r="AE19" s="15"/>
    </row>
    <row r="20" spans="2:33" ht="12.75" customHeight="1" thickBot="1" x14ac:dyDescent="0.25">
      <c r="B20" s="28" t="s">
        <v>27</v>
      </c>
      <c r="C20" s="27"/>
      <c r="D20" s="9"/>
      <c r="E20" s="9"/>
      <c r="F20" s="32"/>
      <c r="G20" s="59" t="s">
        <v>8</v>
      </c>
      <c r="H20" s="34">
        <v>2294</v>
      </c>
      <c r="I20" s="9"/>
      <c r="J20" s="59" t="s">
        <v>8</v>
      </c>
      <c r="K20" s="34">
        <v>1263</v>
      </c>
      <c r="L20" s="32"/>
      <c r="M20" s="59" t="s">
        <v>8</v>
      </c>
      <c r="N20" s="34">
        <v>18891</v>
      </c>
      <c r="O20" s="32">
        <v>685</v>
      </c>
      <c r="P20" s="59" t="s">
        <v>8</v>
      </c>
      <c r="Q20" s="34">
        <v>4964</v>
      </c>
      <c r="R20" s="32"/>
      <c r="S20" s="59" t="s">
        <v>8</v>
      </c>
      <c r="T20" s="34">
        <v>685</v>
      </c>
      <c r="U20" s="53"/>
      <c r="V20" s="59" t="s">
        <v>8</v>
      </c>
      <c r="W20" s="34">
        <v>7745</v>
      </c>
      <c r="X20" s="33"/>
      <c r="Y20" s="59" t="s">
        <v>8</v>
      </c>
      <c r="Z20" s="34">
        <f>H20+K20</f>
        <v>3557</v>
      </c>
      <c r="AA20" s="32"/>
      <c r="AB20" s="59" t="s">
        <v>8</v>
      </c>
      <c r="AC20" s="34">
        <f>T20+W20</f>
        <v>8430</v>
      </c>
      <c r="AD20" s="62"/>
      <c r="AE20" s="9"/>
    </row>
    <row r="21" spans="2:33" ht="12.75" customHeight="1" thickTop="1" x14ac:dyDescent="0.2">
      <c r="B21" s="4"/>
      <c r="C21" s="4"/>
      <c r="D21" s="9"/>
      <c r="E21" s="9"/>
      <c r="F21" s="26"/>
      <c r="G21" s="26"/>
      <c r="H21" s="26"/>
      <c r="I21" s="3"/>
      <c r="J21" s="4"/>
      <c r="K21" s="26"/>
      <c r="L21" s="26"/>
      <c r="M21" s="4"/>
      <c r="N21" s="26"/>
      <c r="O21" s="26"/>
      <c r="P21" s="26"/>
      <c r="Q21" s="26"/>
      <c r="R21" s="26"/>
      <c r="S21" s="26"/>
      <c r="T21" s="26"/>
      <c r="U21" s="48"/>
      <c r="V21" s="26"/>
      <c r="W21" s="26"/>
      <c r="Y21" s="9"/>
      <c r="Z21" s="15"/>
      <c r="AA21" s="18"/>
      <c r="AB21" s="18"/>
      <c r="AC21" s="15"/>
      <c r="AD21" s="62"/>
      <c r="AF21" s="14"/>
    </row>
    <row r="22" spans="2:33" ht="12.75" customHeight="1" x14ac:dyDescent="0.2">
      <c r="B22" s="3"/>
      <c r="C22" s="3"/>
      <c r="D22" s="3"/>
      <c r="E22" s="3"/>
      <c r="F22" s="3"/>
      <c r="G22" s="3"/>
      <c r="H22" s="3"/>
      <c r="I22" s="3"/>
      <c r="J22" s="92"/>
      <c r="K22" s="92"/>
      <c r="L22" s="92"/>
      <c r="M22" s="92"/>
      <c r="N22" s="92"/>
      <c r="O22" s="92"/>
      <c r="P22" s="92"/>
      <c r="Q22" s="92"/>
      <c r="R22" s="92"/>
      <c r="S22" s="92"/>
      <c r="T22" s="92"/>
      <c r="U22" s="92"/>
      <c r="V22" s="92"/>
      <c r="W22" s="92"/>
      <c r="X22" s="25"/>
      <c r="Y22" s="91"/>
      <c r="Z22" s="91"/>
      <c r="AA22" s="91"/>
      <c r="AB22" s="91"/>
      <c r="AC22" s="91"/>
      <c r="AD22" s="24"/>
      <c r="AF22" s="14"/>
    </row>
    <row r="23" spans="2:33" ht="12.75" customHeight="1" x14ac:dyDescent="0.2">
      <c r="C23" s="4"/>
      <c r="D23" s="9"/>
      <c r="E23" s="9"/>
      <c r="F23" s="63"/>
      <c r="G23" s="88" t="s">
        <v>1</v>
      </c>
      <c r="H23" s="88"/>
      <c r="I23" s="88"/>
      <c r="J23" s="88"/>
      <c r="K23" s="88"/>
      <c r="L23" s="88"/>
      <c r="M23" s="88"/>
      <c r="N23" s="88"/>
      <c r="O23" s="88"/>
      <c r="P23" s="88"/>
      <c r="Q23" s="88"/>
      <c r="R23" s="88"/>
      <c r="S23" s="88"/>
      <c r="T23" s="88"/>
      <c r="U23" s="88"/>
      <c r="V23" s="88"/>
      <c r="W23" s="88"/>
      <c r="X23" s="61"/>
      <c r="Y23" s="88" t="s">
        <v>50</v>
      </c>
      <c r="Z23" s="88"/>
      <c r="AA23" s="88"/>
      <c r="AB23" s="88"/>
      <c r="AC23" s="88"/>
      <c r="AD23" s="61"/>
      <c r="AF23" s="14"/>
    </row>
    <row r="24" spans="2:33" ht="12.75" customHeight="1" x14ac:dyDescent="0.2">
      <c r="B24" s="4"/>
      <c r="C24" s="3"/>
      <c r="D24" s="9"/>
      <c r="E24" s="9"/>
      <c r="F24" s="44"/>
      <c r="G24" s="88">
        <v>44377</v>
      </c>
      <c r="H24" s="88"/>
      <c r="I24" s="24"/>
      <c r="J24" s="88">
        <v>44286</v>
      </c>
      <c r="K24" s="88"/>
      <c r="M24" s="38"/>
      <c r="N24" s="42">
        <v>44196</v>
      </c>
      <c r="O24" s="24"/>
      <c r="P24" s="88">
        <v>44104</v>
      </c>
      <c r="Q24" s="88"/>
      <c r="R24" s="3"/>
      <c r="S24" s="88">
        <v>44012</v>
      </c>
      <c r="T24" s="88"/>
      <c r="V24" s="88">
        <v>43921</v>
      </c>
      <c r="W24" s="88"/>
      <c r="Y24" s="89" t="s">
        <v>51</v>
      </c>
      <c r="Z24" s="89"/>
      <c r="AA24" s="89"/>
      <c r="AB24" s="89"/>
      <c r="AC24" s="89"/>
      <c r="AD24" s="24"/>
      <c r="AF24" s="14"/>
    </row>
    <row r="25" spans="2:33" ht="12.75" customHeight="1" x14ac:dyDescent="0.2">
      <c r="B25" s="4"/>
      <c r="C25" s="39"/>
      <c r="D25" s="9"/>
      <c r="E25" s="9"/>
      <c r="F25" s="46"/>
      <c r="G25" s="93">
        <v>2021</v>
      </c>
      <c r="H25" s="93"/>
      <c r="I25" s="83"/>
      <c r="J25" s="93">
        <v>2021</v>
      </c>
      <c r="K25" s="93"/>
      <c r="M25" s="40"/>
      <c r="N25" s="43">
        <v>2020</v>
      </c>
      <c r="O25" s="83"/>
      <c r="P25" s="93">
        <v>2020</v>
      </c>
      <c r="Q25" s="93"/>
      <c r="R25" s="39"/>
      <c r="S25" s="93">
        <v>2020</v>
      </c>
      <c r="T25" s="93"/>
      <c r="U25" s="25"/>
      <c r="V25" s="93">
        <v>2020</v>
      </c>
      <c r="W25" s="93"/>
      <c r="Y25" s="90">
        <v>2021</v>
      </c>
      <c r="Z25" s="90"/>
      <c r="AA25" s="76"/>
      <c r="AB25" s="90">
        <v>2020</v>
      </c>
      <c r="AC25" s="90"/>
      <c r="AD25" s="83"/>
      <c r="AF25" s="14"/>
    </row>
    <row r="26" spans="2:33" ht="12.75" customHeight="1" x14ac:dyDescent="0.2">
      <c r="B26" s="22" t="s">
        <v>28</v>
      </c>
      <c r="C26" s="13"/>
      <c r="D26" s="9"/>
      <c r="E26" s="9"/>
      <c r="F26" s="45"/>
      <c r="G26" s="9"/>
      <c r="H26" s="9"/>
      <c r="I26" s="9"/>
      <c r="J26" s="92"/>
      <c r="K26" s="92"/>
      <c r="M26" s="39"/>
      <c r="N26" s="92"/>
      <c r="O26" s="92"/>
      <c r="P26" s="92"/>
      <c r="Q26" s="92"/>
      <c r="R26" s="25"/>
      <c r="S26" s="92"/>
      <c r="T26" s="92"/>
      <c r="U26" s="25"/>
      <c r="V26" s="92"/>
      <c r="W26" s="92"/>
      <c r="X26" s="25"/>
      <c r="Y26" s="92"/>
      <c r="Z26" s="92"/>
      <c r="AA26" s="25"/>
      <c r="AB26" s="92"/>
      <c r="AC26" s="92"/>
      <c r="AD26" s="62"/>
      <c r="AF26" s="14"/>
    </row>
    <row r="27" spans="2:33" ht="12.75" customHeight="1" x14ac:dyDescent="0.2">
      <c r="B27" s="28" t="s">
        <v>30</v>
      </c>
      <c r="C27" s="13"/>
      <c r="D27" s="9"/>
      <c r="E27" s="9"/>
      <c r="F27" s="32"/>
      <c r="G27" s="9"/>
      <c r="H27" s="80">
        <v>159704</v>
      </c>
      <c r="I27" s="9"/>
      <c r="J27" s="39"/>
      <c r="K27" s="32">
        <v>129746</v>
      </c>
      <c r="M27" s="32"/>
      <c r="N27" s="32">
        <v>171939</v>
      </c>
      <c r="O27" s="32"/>
      <c r="P27" s="32"/>
      <c r="Q27" s="32">
        <v>133555</v>
      </c>
      <c r="R27" s="32"/>
      <c r="S27" s="32"/>
      <c r="T27" s="32">
        <v>86991</v>
      </c>
      <c r="U27" s="32"/>
      <c r="V27" s="32"/>
      <c r="W27" s="32">
        <v>175322</v>
      </c>
      <c r="X27" s="32"/>
      <c r="Y27" s="32" t="s">
        <v>8</v>
      </c>
      <c r="Z27" s="71">
        <f>H27+K27-1</f>
        <v>289449</v>
      </c>
      <c r="AA27" s="32"/>
      <c r="AB27" s="32" t="s">
        <v>8</v>
      </c>
      <c r="AC27" s="71">
        <f>T27+W27</f>
        <v>262313</v>
      </c>
      <c r="AD27" s="62"/>
      <c r="AF27" s="14"/>
    </row>
    <row r="28" spans="2:33" ht="12.75" customHeight="1" x14ac:dyDescent="0.2">
      <c r="B28" s="28" t="s">
        <v>31</v>
      </c>
      <c r="C28" s="4"/>
      <c r="F28" s="32"/>
      <c r="H28" s="81">
        <v>63004</v>
      </c>
      <c r="J28" s="4"/>
      <c r="K28" s="32">
        <v>41638</v>
      </c>
      <c r="M28" s="32"/>
      <c r="N28" s="32">
        <v>60867</v>
      </c>
      <c r="O28" s="32"/>
      <c r="P28" s="32"/>
      <c r="Q28" s="32">
        <v>59885</v>
      </c>
      <c r="R28" s="32"/>
      <c r="S28" s="32"/>
      <c r="T28" s="32">
        <v>24543</v>
      </c>
      <c r="U28" s="32"/>
      <c r="V28" s="32"/>
      <c r="W28" s="32">
        <v>47644</v>
      </c>
      <c r="X28" s="32"/>
      <c r="Y28" s="32"/>
      <c r="Z28" s="71">
        <f t="shared" ref="Z28:Z29" si="2">H28+K28</f>
        <v>104642</v>
      </c>
      <c r="AA28" s="32"/>
      <c r="AB28" s="32"/>
      <c r="AC28" s="71">
        <f t="shared" ref="AC28:AC30" si="3">T28+W28</f>
        <v>72187</v>
      </c>
      <c r="AD28" s="62"/>
      <c r="AF28" s="14"/>
    </row>
    <row r="29" spans="2:33" ht="12.75" customHeight="1" x14ac:dyDescent="0.2">
      <c r="B29" s="28" t="s">
        <v>32</v>
      </c>
      <c r="C29" s="4"/>
      <c r="F29" s="32"/>
      <c r="H29" s="81">
        <v>49685</v>
      </c>
      <c r="J29" s="4"/>
      <c r="K29" s="32">
        <v>42554</v>
      </c>
      <c r="M29" s="32"/>
      <c r="N29" s="32">
        <v>54388</v>
      </c>
      <c r="O29" s="32"/>
      <c r="P29" s="32"/>
      <c r="Q29" s="32">
        <v>47100</v>
      </c>
      <c r="R29" s="32"/>
      <c r="S29" s="32"/>
      <c r="T29" s="32">
        <v>39318</v>
      </c>
      <c r="U29" s="32"/>
      <c r="V29" s="32"/>
      <c r="W29" s="32">
        <v>50546</v>
      </c>
      <c r="X29" s="32"/>
      <c r="Y29" s="32"/>
      <c r="Z29" s="71">
        <f t="shared" si="2"/>
        <v>92239</v>
      </c>
      <c r="AA29" s="32"/>
      <c r="AB29" s="32"/>
      <c r="AC29" s="71">
        <f t="shared" si="3"/>
        <v>89864</v>
      </c>
      <c r="AD29" s="62"/>
      <c r="AE29" s="54"/>
      <c r="AF29" s="14"/>
      <c r="AG29" s="31"/>
    </row>
    <row r="30" spans="2:33" ht="12.75" customHeight="1" x14ac:dyDescent="0.2">
      <c r="B30" s="28" t="s">
        <v>33</v>
      </c>
      <c r="C30" s="4"/>
      <c r="F30" s="32"/>
      <c r="H30" s="81">
        <v>32071</v>
      </c>
      <c r="J30" s="4"/>
      <c r="K30" s="32">
        <v>26826</v>
      </c>
      <c r="M30" s="32"/>
      <c r="N30" s="32">
        <v>32301</v>
      </c>
      <c r="O30" s="32"/>
      <c r="P30" s="33"/>
      <c r="Q30" s="33">
        <v>27965</v>
      </c>
      <c r="R30" s="32"/>
      <c r="S30" s="32"/>
      <c r="T30" s="32">
        <v>25016</v>
      </c>
      <c r="U30" s="32"/>
      <c r="V30" s="32"/>
      <c r="W30" s="32">
        <v>23518</v>
      </c>
      <c r="X30" s="32"/>
      <c r="Y30" s="32"/>
      <c r="Z30" s="71">
        <f>H30+K30+2</f>
        <v>58899</v>
      </c>
      <c r="AA30" s="32"/>
      <c r="AB30" s="32"/>
      <c r="AC30" s="71">
        <f t="shared" si="3"/>
        <v>48534</v>
      </c>
      <c r="AD30" s="62"/>
      <c r="AE30" s="54"/>
      <c r="AF30" s="14"/>
    </row>
    <row r="31" spans="2:33" ht="12.75" customHeight="1" thickBot="1" x14ac:dyDescent="0.25">
      <c r="B31" s="28" t="s">
        <v>37</v>
      </c>
      <c r="C31" s="4"/>
      <c r="F31" s="32"/>
      <c r="G31" s="58" t="s">
        <v>8</v>
      </c>
      <c r="H31" s="34">
        <f>SUM(H27:H30)</f>
        <v>304464</v>
      </c>
      <c r="J31" s="58" t="s">
        <v>8</v>
      </c>
      <c r="K31" s="34">
        <f>SUM(K27:K30)</f>
        <v>240764</v>
      </c>
      <c r="M31" s="58" t="s">
        <v>8</v>
      </c>
      <c r="N31" s="34">
        <f>SUM(N27:N30)</f>
        <v>319495</v>
      </c>
      <c r="O31" s="32"/>
      <c r="P31" s="58" t="s">
        <v>8</v>
      </c>
      <c r="Q31" s="34">
        <f>SUM(Q27:Q30)</f>
        <v>268505</v>
      </c>
      <c r="R31" s="32"/>
      <c r="S31" s="58" t="s">
        <v>8</v>
      </c>
      <c r="T31" s="34">
        <f>SUM(T27:T30)</f>
        <v>175868</v>
      </c>
      <c r="U31" s="32"/>
      <c r="V31" s="58" t="s">
        <v>8</v>
      </c>
      <c r="W31" s="34">
        <f>SUM(W27:W30)</f>
        <v>297030</v>
      </c>
      <c r="X31" s="33"/>
      <c r="Y31" s="58" t="s">
        <v>8</v>
      </c>
      <c r="Z31" s="82">
        <f>SUM(Z27:Z30)</f>
        <v>545229</v>
      </c>
      <c r="AA31" s="32"/>
      <c r="AB31" s="58" t="s">
        <v>8</v>
      </c>
      <c r="AC31" s="82">
        <f>SUM(AC27:AC30)</f>
        <v>472898</v>
      </c>
      <c r="AD31" s="62"/>
    </row>
    <row r="32" spans="2:33" ht="12.75" customHeight="1" thickTop="1" x14ac:dyDescent="0.2">
      <c r="B32" s="28"/>
      <c r="C32" s="4"/>
      <c r="D32" s="3"/>
      <c r="E32" s="32"/>
      <c r="F32" s="32"/>
      <c r="G32" s="32"/>
      <c r="H32" s="32"/>
      <c r="I32" s="33"/>
      <c r="J32" s="32"/>
      <c r="K32" s="32"/>
      <c r="L32" s="32"/>
      <c r="M32" s="32"/>
      <c r="N32" s="32"/>
      <c r="O32" s="32"/>
      <c r="P32" s="32"/>
      <c r="Q32" s="32"/>
      <c r="R32" s="32"/>
      <c r="S32" s="32"/>
      <c r="T32" s="32"/>
      <c r="U32" s="53"/>
      <c r="V32" s="32"/>
      <c r="W32" s="32"/>
      <c r="X32" s="33"/>
      <c r="Y32" s="32"/>
      <c r="Z32" s="32"/>
      <c r="AA32" s="32"/>
      <c r="AB32" s="32"/>
      <c r="AC32" s="32"/>
      <c r="AD32" s="62"/>
    </row>
    <row r="33" spans="2:31" ht="12.75" customHeight="1" x14ac:dyDescent="0.2">
      <c r="B33" s="28"/>
      <c r="C33" s="4"/>
      <c r="D33" s="3"/>
      <c r="E33" s="32"/>
      <c r="F33" s="32"/>
      <c r="G33" s="32"/>
      <c r="H33" s="32"/>
      <c r="I33" s="33"/>
      <c r="J33" s="32"/>
      <c r="K33" s="32"/>
      <c r="L33" s="32"/>
      <c r="M33" s="32"/>
      <c r="N33" s="32"/>
      <c r="O33" s="32"/>
      <c r="P33" s="32"/>
      <c r="Q33" s="32"/>
      <c r="R33" s="32"/>
      <c r="S33" s="32"/>
      <c r="T33" s="32"/>
      <c r="U33" s="53"/>
      <c r="V33" s="32"/>
      <c r="W33" s="32"/>
      <c r="X33" s="33"/>
      <c r="Y33" s="32"/>
      <c r="Z33" s="32"/>
      <c r="AA33" s="32"/>
      <c r="AB33" s="32"/>
      <c r="AC33" s="32"/>
      <c r="AD33" s="62"/>
    </row>
    <row r="34" spans="2:31" ht="25.5" x14ac:dyDescent="0.2">
      <c r="B34" s="95" t="s">
        <v>55</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row>
    <row r="35" spans="2:31" ht="12" hidden="1" customHeight="1" x14ac:dyDescent="0.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2:31" x14ac:dyDescent="0.2">
      <c r="B36" s="4"/>
      <c r="C36" s="4"/>
      <c r="D36" s="4"/>
      <c r="E36" s="4"/>
      <c r="F36" s="4"/>
      <c r="G36" s="88" t="s">
        <v>1</v>
      </c>
      <c r="H36" s="88"/>
      <c r="I36" s="88"/>
      <c r="J36" s="88"/>
      <c r="K36" s="88"/>
      <c r="L36" s="88"/>
      <c r="M36" s="88"/>
      <c r="N36" s="88"/>
      <c r="O36" s="88"/>
      <c r="P36" s="88"/>
      <c r="Q36" s="88"/>
      <c r="R36" s="88"/>
      <c r="S36" s="88"/>
      <c r="T36" s="88"/>
      <c r="U36" s="88"/>
      <c r="V36" s="88"/>
      <c r="W36" s="88"/>
      <c r="Y36" s="88" t="s">
        <v>50</v>
      </c>
      <c r="Z36" s="88"/>
      <c r="AA36" s="88"/>
      <c r="AB36" s="88"/>
      <c r="AC36" s="88"/>
    </row>
    <row r="37" spans="2:31" x14ac:dyDescent="0.2">
      <c r="B37" s="4"/>
      <c r="C37" s="3"/>
      <c r="D37" s="91"/>
      <c r="E37" s="91"/>
      <c r="F37" s="38"/>
      <c r="G37" s="88">
        <v>44377</v>
      </c>
      <c r="H37" s="88"/>
      <c r="I37" s="3"/>
      <c r="J37" s="88">
        <v>44286</v>
      </c>
      <c r="K37" s="88"/>
      <c r="L37" s="3"/>
      <c r="M37" s="88">
        <v>44196</v>
      </c>
      <c r="N37" s="88"/>
      <c r="O37" s="9"/>
      <c r="P37" s="88">
        <v>44104</v>
      </c>
      <c r="Q37" s="88"/>
      <c r="S37" s="88">
        <v>44012</v>
      </c>
      <c r="T37" s="88"/>
      <c r="U37" s="24"/>
      <c r="V37" s="88">
        <v>43921</v>
      </c>
      <c r="W37" s="88"/>
      <c r="Y37" s="89" t="s">
        <v>51</v>
      </c>
      <c r="Z37" s="89"/>
      <c r="AA37" s="89"/>
      <c r="AB37" s="89"/>
      <c r="AC37" s="89"/>
    </row>
    <row r="38" spans="2:31" x14ac:dyDescent="0.2">
      <c r="B38" s="4"/>
      <c r="C38" s="39"/>
      <c r="D38" s="98"/>
      <c r="E38" s="98"/>
      <c r="F38" s="40"/>
      <c r="G38" s="93">
        <v>2021</v>
      </c>
      <c r="H38" s="93"/>
      <c r="I38" s="39"/>
      <c r="J38" s="93">
        <v>2021</v>
      </c>
      <c r="K38" s="93"/>
      <c r="L38" s="39"/>
      <c r="M38" s="93">
        <v>2020</v>
      </c>
      <c r="N38" s="93"/>
      <c r="O38" s="25"/>
      <c r="P38" s="93">
        <v>2020</v>
      </c>
      <c r="Q38" s="93"/>
      <c r="S38" s="93">
        <v>2020</v>
      </c>
      <c r="T38" s="93"/>
      <c r="U38" s="39"/>
      <c r="V38" s="93">
        <v>2020</v>
      </c>
      <c r="W38" s="93"/>
      <c r="Y38" s="90">
        <v>2021</v>
      </c>
      <c r="Z38" s="90"/>
      <c r="AA38" s="39"/>
      <c r="AB38" s="90">
        <v>2020</v>
      </c>
      <c r="AC38" s="90"/>
    </row>
    <row r="39" spans="2:31" x14ac:dyDescent="0.2">
      <c r="B39" s="22" t="s">
        <v>21</v>
      </c>
      <c r="C39" s="5"/>
      <c r="D39" s="5"/>
      <c r="E39" s="26"/>
      <c r="F39" s="26"/>
      <c r="G39" s="26"/>
      <c r="H39" s="26"/>
      <c r="I39" s="5"/>
      <c r="J39" s="1"/>
      <c r="K39" s="26"/>
      <c r="L39" s="5"/>
      <c r="M39" s="1"/>
      <c r="N39" s="26"/>
      <c r="O39" s="26"/>
      <c r="P39" s="1"/>
      <c r="Q39" s="26"/>
      <c r="S39" s="1"/>
      <c r="T39" s="26"/>
      <c r="U39" s="26"/>
      <c r="V39" s="26"/>
      <c r="W39" s="26"/>
      <c r="Y39" s="55"/>
      <c r="Z39" s="56"/>
      <c r="AA39" s="56"/>
      <c r="AB39" s="56"/>
      <c r="AC39" s="56"/>
    </row>
    <row r="40" spans="2:31" x14ac:dyDescent="0.2">
      <c r="B40" s="22" t="s">
        <v>62</v>
      </c>
      <c r="C40" s="5"/>
      <c r="D40" s="5"/>
      <c r="E40" s="26"/>
      <c r="F40" s="26"/>
      <c r="G40" s="26"/>
      <c r="H40" s="26"/>
      <c r="I40" s="5"/>
      <c r="J40" s="1"/>
      <c r="K40" s="26"/>
      <c r="L40" s="5"/>
      <c r="M40" s="1"/>
      <c r="N40" s="26"/>
      <c r="O40" s="26"/>
      <c r="P40" s="1"/>
      <c r="Q40" s="26"/>
      <c r="S40" s="1"/>
      <c r="T40" s="26"/>
      <c r="U40" s="26"/>
      <c r="V40" s="26"/>
      <c r="W40" s="26"/>
      <c r="Y40" s="55"/>
      <c r="Z40" s="56"/>
      <c r="AA40" s="56"/>
      <c r="AB40" s="56"/>
      <c r="AC40" s="56"/>
    </row>
    <row r="41" spans="2:31" x14ac:dyDescent="0.2">
      <c r="B41" s="29" t="s">
        <v>22</v>
      </c>
      <c r="C41" s="5"/>
      <c r="D41" s="5"/>
      <c r="E41" s="17"/>
      <c r="F41" s="17"/>
      <c r="G41" s="1" t="s">
        <v>8</v>
      </c>
      <c r="H41" s="17">
        <v>1426</v>
      </c>
      <c r="I41" s="5"/>
      <c r="J41" s="1" t="s">
        <v>8</v>
      </c>
      <c r="K41" s="17">
        <v>-21648</v>
      </c>
      <c r="L41" s="5"/>
      <c r="M41" s="1" t="s">
        <v>8</v>
      </c>
      <c r="N41" s="17">
        <v>-162397</v>
      </c>
      <c r="O41" s="5"/>
      <c r="P41" s="1" t="s">
        <v>8</v>
      </c>
      <c r="Q41" s="17">
        <v>-16878</v>
      </c>
      <c r="S41" s="1" t="s">
        <v>8</v>
      </c>
      <c r="T41" s="17">
        <v>-53811</v>
      </c>
      <c r="U41" s="17"/>
      <c r="V41" s="1" t="s">
        <v>8</v>
      </c>
      <c r="W41" s="17">
        <v>-9138</v>
      </c>
      <c r="Y41" s="1" t="s">
        <v>8</v>
      </c>
      <c r="Z41" s="35">
        <v>-20221</v>
      </c>
      <c r="AA41" s="35"/>
      <c r="AB41" s="1" t="s">
        <v>8</v>
      </c>
      <c r="AC41" s="35">
        <f>T41+W41</f>
        <v>-62949</v>
      </c>
      <c r="AE41" s="41"/>
    </row>
    <row r="42" spans="2:31" x14ac:dyDescent="0.2">
      <c r="B42" s="1" t="s">
        <v>13</v>
      </c>
      <c r="C42" s="5"/>
      <c r="D42" s="5"/>
      <c r="E42" s="17"/>
      <c r="F42" s="17"/>
      <c r="G42" s="17"/>
      <c r="H42" s="17">
        <v>-1875</v>
      </c>
      <c r="I42" s="5"/>
      <c r="J42" s="1"/>
      <c r="K42" s="17">
        <v>-15899</v>
      </c>
      <c r="L42" s="17"/>
      <c r="M42" s="1"/>
      <c r="N42" s="17">
        <v>-63447</v>
      </c>
      <c r="O42" s="17"/>
      <c r="P42" s="1"/>
      <c r="Q42" s="17">
        <v>-4227</v>
      </c>
      <c r="R42" s="17"/>
      <c r="S42" s="1"/>
      <c r="T42" s="17">
        <v>-13085</v>
      </c>
      <c r="U42" s="18"/>
      <c r="V42" s="1"/>
      <c r="W42" s="17">
        <v>-3120</v>
      </c>
      <c r="Y42" s="37"/>
      <c r="Z42" s="35">
        <f>H42+K42-1</f>
        <v>-17775</v>
      </c>
      <c r="AA42" s="36"/>
      <c r="AB42" s="37"/>
      <c r="AC42" s="35">
        <f t="shared" ref="AC42:AC56" si="4">T42+W42</f>
        <v>-16205</v>
      </c>
      <c r="AE42" s="41"/>
    </row>
    <row r="43" spans="2:31" x14ac:dyDescent="0.2">
      <c r="B43" s="1" t="s">
        <v>12</v>
      </c>
      <c r="C43" s="5"/>
      <c r="D43" s="5"/>
      <c r="E43" s="17"/>
      <c r="F43" s="17"/>
      <c r="G43" s="17"/>
      <c r="H43" s="17">
        <v>22553</v>
      </c>
      <c r="I43" s="5"/>
      <c r="J43" s="1"/>
      <c r="K43" s="17">
        <v>21160</v>
      </c>
      <c r="L43" s="17"/>
      <c r="M43" s="1"/>
      <c r="N43" s="17">
        <v>20987</v>
      </c>
      <c r="O43" s="17"/>
      <c r="P43" s="1"/>
      <c r="Q43" s="17">
        <v>20846</v>
      </c>
      <c r="R43" s="17"/>
      <c r="S43" s="1"/>
      <c r="T43" s="17">
        <v>21642</v>
      </c>
      <c r="U43" s="18"/>
      <c r="V43" s="1"/>
      <c r="W43" s="17">
        <v>23621</v>
      </c>
      <c r="Y43" s="37"/>
      <c r="Z43" s="35">
        <f t="shared" ref="Z43:Z56" si="5">H43+K43</f>
        <v>43713</v>
      </c>
      <c r="AA43" s="36"/>
      <c r="AB43" s="37"/>
      <c r="AC43" s="35">
        <f t="shared" si="4"/>
        <v>45263</v>
      </c>
      <c r="AE43" s="41"/>
    </row>
    <row r="44" spans="2:31" outlineLevel="1" x14ac:dyDescent="0.2">
      <c r="B44" s="1" t="s">
        <v>11</v>
      </c>
      <c r="C44" s="5"/>
      <c r="D44" s="5"/>
      <c r="E44" s="17"/>
      <c r="F44" s="17"/>
      <c r="G44" s="17"/>
      <c r="H44" s="17">
        <v>-434</v>
      </c>
      <c r="I44" s="5"/>
      <c r="J44" s="1"/>
      <c r="K44" s="17">
        <v>-12</v>
      </c>
      <c r="L44" s="17"/>
      <c r="M44" s="1"/>
      <c r="N44" s="17">
        <v>0</v>
      </c>
      <c r="O44" s="17"/>
      <c r="P44" s="1"/>
      <c r="Q44" s="17">
        <v>0</v>
      </c>
      <c r="R44" s="17"/>
      <c r="S44" s="1"/>
      <c r="T44" s="17">
        <v>0</v>
      </c>
      <c r="U44" s="18"/>
      <c r="V44" s="1"/>
      <c r="W44" s="17">
        <v>0</v>
      </c>
      <c r="Y44" s="37"/>
      <c r="Z44" s="35">
        <f t="shared" si="5"/>
        <v>-446</v>
      </c>
      <c r="AA44" s="36"/>
      <c r="AB44" s="37"/>
      <c r="AC44" s="35">
        <f t="shared" si="4"/>
        <v>0</v>
      </c>
      <c r="AE44" s="41"/>
    </row>
    <row r="45" spans="2:31" x14ac:dyDescent="0.2">
      <c r="B45" s="1" t="s">
        <v>5</v>
      </c>
      <c r="C45" s="5"/>
      <c r="D45" s="5"/>
      <c r="E45" s="17"/>
      <c r="F45" s="17"/>
      <c r="G45" s="17"/>
      <c r="H45" s="17">
        <v>1568</v>
      </c>
      <c r="I45" s="5"/>
      <c r="J45" s="1"/>
      <c r="K45" s="17">
        <v>1667</v>
      </c>
      <c r="L45" s="17"/>
      <c r="M45" s="1"/>
      <c r="N45" s="17">
        <v>2291</v>
      </c>
      <c r="O45" s="17"/>
      <c r="P45" s="1"/>
      <c r="Q45" s="17">
        <v>1421</v>
      </c>
      <c r="R45" s="17"/>
      <c r="S45" s="1"/>
      <c r="T45" s="17">
        <v>1917</v>
      </c>
      <c r="U45" s="18"/>
      <c r="V45" s="1"/>
      <c r="W45" s="17">
        <v>1278</v>
      </c>
      <c r="Y45" s="37"/>
      <c r="Z45" s="35">
        <f t="shared" si="5"/>
        <v>3235</v>
      </c>
      <c r="AA45" s="36"/>
      <c r="AB45" s="37"/>
      <c r="AC45" s="35">
        <f t="shared" si="4"/>
        <v>3195</v>
      </c>
      <c r="AE45" s="41"/>
    </row>
    <row r="46" spans="2:31" x14ac:dyDescent="0.2">
      <c r="B46" s="1" t="s">
        <v>6</v>
      </c>
      <c r="C46" s="5"/>
      <c r="D46" s="5"/>
      <c r="E46" s="17"/>
      <c r="F46" s="17"/>
      <c r="G46" s="17"/>
      <c r="H46" s="17">
        <v>1044</v>
      </c>
      <c r="I46" s="5"/>
      <c r="J46" s="1"/>
      <c r="K46" s="17">
        <v>1073</v>
      </c>
      <c r="L46" s="17"/>
      <c r="M46" s="1"/>
      <c r="N46" s="17">
        <v>796</v>
      </c>
      <c r="O46" s="17"/>
      <c r="P46" s="1"/>
      <c r="Q46" s="17">
        <v>524</v>
      </c>
      <c r="R46" s="17"/>
      <c r="S46" s="1"/>
      <c r="T46" s="17">
        <v>527</v>
      </c>
      <c r="U46" s="18"/>
      <c r="V46" s="1"/>
      <c r="W46" s="17">
        <v>502</v>
      </c>
      <c r="Y46" s="37"/>
      <c r="Z46" s="35">
        <f t="shared" si="5"/>
        <v>2117</v>
      </c>
      <c r="AA46" s="36"/>
      <c r="AB46" s="37"/>
      <c r="AC46" s="35">
        <f>T46+W46-1</f>
        <v>1028</v>
      </c>
      <c r="AE46" s="41"/>
    </row>
    <row r="47" spans="2:31" x14ac:dyDescent="0.2">
      <c r="B47" s="5" t="s">
        <v>4</v>
      </c>
      <c r="C47" s="5"/>
      <c r="D47" s="5"/>
      <c r="E47" s="17"/>
      <c r="F47" s="17"/>
      <c r="G47" s="17"/>
      <c r="H47" s="17">
        <v>14621</v>
      </c>
      <c r="I47" s="5"/>
      <c r="J47" s="1"/>
      <c r="K47" s="17">
        <v>11592</v>
      </c>
      <c r="L47" s="17"/>
      <c r="M47" s="1"/>
      <c r="N47" s="17">
        <v>12567</v>
      </c>
      <c r="O47" s="17"/>
      <c r="P47" s="1"/>
      <c r="Q47" s="17">
        <v>12547</v>
      </c>
      <c r="R47" s="17"/>
      <c r="S47" s="1"/>
      <c r="T47" s="17">
        <v>12620</v>
      </c>
      <c r="U47" s="18"/>
      <c r="V47" s="1"/>
      <c r="W47" s="17">
        <v>12498</v>
      </c>
      <c r="Y47" s="37"/>
      <c r="Z47" s="35">
        <f t="shared" si="5"/>
        <v>26213</v>
      </c>
      <c r="AA47" s="36"/>
      <c r="AB47" s="37"/>
      <c r="AC47" s="35">
        <f t="shared" si="4"/>
        <v>25118</v>
      </c>
      <c r="AE47" s="41"/>
    </row>
    <row r="48" spans="2:31" x14ac:dyDescent="0.2">
      <c r="B48" s="5" t="s">
        <v>19</v>
      </c>
      <c r="C48" s="5"/>
      <c r="D48" s="5"/>
      <c r="E48" s="17"/>
      <c r="F48" s="17"/>
      <c r="G48" s="17"/>
      <c r="H48" s="17">
        <v>1734</v>
      </c>
      <c r="I48" s="5"/>
      <c r="J48" s="1"/>
      <c r="K48" s="17">
        <v>185</v>
      </c>
      <c r="L48" s="17"/>
      <c r="M48" s="1"/>
      <c r="N48" s="17">
        <v>1671</v>
      </c>
      <c r="O48" s="17"/>
      <c r="P48" s="1"/>
      <c r="Q48" s="17">
        <v>1206</v>
      </c>
      <c r="R48" s="17"/>
      <c r="S48" s="1"/>
      <c r="T48" s="17">
        <v>4895</v>
      </c>
      <c r="U48" s="18"/>
      <c r="V48" s="1"/>
      <c r="W48" s="17">
        <v>4209</v>
      </c>
      <c r="Y48" s="37"/>
      <c r="Z48" s="35">
        <f t="shared" si="5"/>
        <v>1919</v>
      </c>
      <c r="AA48" s="36"/>
      <c r="AB48" s="37"/>
      <c r="AC48" s="35">
        <f t="shared" si="4"/>
        <v>9104</v>
      </c>
      <c r="AE48" s="41"/>
    </row>
    <row r="49" spans="2:31" x14ac:dyDescent="0.2">
      <c r="B49" s="5" t="s">
        <v>20</v>
      </c>
      <c r="C49" s="5"/>
      <c r="D49" s="5"/>
      <c r="E49" s="17"/>
      <c r="F49" s="17"/>
      <c r="G49" s="17"/>
      <c r="H49" s="17">
        <v>0</v>
      </c>
      <c r="I49" s="5"/>
      <c r="J49" s="1"/>
      <c r="K49" s="17">
        <v>0</v>
      </c>
      <c r="L49" s="17"/>
      <c r="M49" s="1"/>
      <c r="N49" s="17">
        <v>0</v>
      </c>
      <c r="O49" s="17"/>
      <c r="P49" s="1"/>
      <c r="Q49" s="17">
        <v>0</v>
      </c>
      <c r="R49" s="17"/>
      <c r="S49" s="1"/>
      <c r="T49" s="17">
        <v>-132</v>
      </c>
      <c r="U49" s="18"/>
      <c r="V49" s="1"/>
      <c r="W49" s="17">
        <v>622</v>
      </c>
      <c r="Y49" s="37"/>
      <c r="Z49" s="35">
        <f t="shared" si="5"/>
        <v>0</v>
      </c>
      <c r="AA49" s="36"/>
      <c r="AB49" s="37"/>
      <c r="AC49" s="35">
        <f t="shared" si="4"/>
        <v>490</v>
      </c>
      <c r="AE49" s="41"/>
    </row>
    <row r="50" spans="2:31" x14ac:dyDescent="0.2">
      <c r="B50" s="28" t="s">
        <v>53</v>
      </c>
      <c r="C50" s="5"/>
      <c r="D50" s="5"/>
      <c r="E50" s="17"/>
      <c r="F50" s="17"/>
      <c r="G50" s="17"/>
      <c r="H50" s="17">
        <v>-612</v>
      </c>
      <c r="I50" s="5"/>
      <c r="J50" s="1"/>
      <c r="K50" s="17">
        <v>206</v>
      </c>
      <c r="L50" s="17"/>
      <c r="M50" s="1"/>
      <c r="N50" s="17">
        <v>5413</v>
      </c>
      <c r="O50" s="17"/>
      <c r="P50" s="1"/>
      <c r="Q50" s="17">
        <v>3187</v>
      </c>
      <c r="R50" s="17"/>
      <c r="S50" s="1"/>
      <c r="T50" s="17">
        <v>5411</v>
      </c>
      <c r="U50" s="18"/>
      <c r="V50" s="1"/>
      <c r="W50" s="17">
        <v>3000</v>
      </c>
      <c r="Y50" s="37"/>
      <c r="Z50" s="35">
        <f t="shared" si="5"/>
        <v>-406</v>
      </c>
      <c r="AA50" s="36"/>
      <c r="AB50" s="37"/>
      <c r="AC50" s="35">
        <f t="shared" si="4"/>
        <v>8411</v>
      </c>
      <c r="AE50" s="41"/>
    </row>
    <row r="51" spans="2:31" x14ac:dyDescent="0.2">
      <c r="B51" s="28" t="s">
        <v>42</v>
      </c>
      <c r="C51" s="5"/>
      <c r="D51" s="5"/>
      <c r="E51" s="17"/>
      <c r="F51" s="17"/>
      <c r="G51" s="17"/>
      <c r="H51" s="17">
        <v>2597</v>
      </c>
      <c r="I51" s="5"/>
      <c r="J51" s="1"/>
      <c r="K51" s="17">
        <v>2658</v>
      </c>
      <c r="L51" s="17"/>
      <c r="M51" s="1"/>
      <c r="N51" s="17">
        <v>589</v>
      </c>
      <c r="O51" s="17"/>
      <c r="P51" s="1"/>
      <c r="Q51" s="17">
        <v>693</v>
      </c>
      <c r="R51" s="17"/>
      <c r="S51" s="1"/>
      <c r="T51" s="17">
        <v>-4000</v>
      </c>
      <c r="U51" s="18"/>
      <c r="V51" s="1"/>
      <c r="W51" s="17">
        <v>0</v>
      </c>
      <c r="Y51" s="37"/>
      <c r="Z51" s="35">
        <f t="shared" si="5"/>
        <v>5255</v>
      </c>
      <c r="AA51" s="36"/>
      <c r="AB51" s="37"/>
      <c r="AC51" s="35">
        <f t="shared" si="4"/>
        <v>-4000</v>
      </c>
      <c r="AE51" s="41"/>
    </row>
    <row r="52" spans="2:31" x14ac:dyDescent="0.2">
      <c r="B52" s="5" t="s">
        <v>10</v>
      </c>
      <c r="C52" s="5"/>
      <c r="D52" s="5"/>
      <c r="E52" s="17"/>
      <c r="F52" s="17"/>
      <c r="G52" s="17"/>
      <c r="H52" s="17">
        <v>701</v>
      </c>
      <c r="I52" s="5"/>
      <c r="J52" s="1"/>
      <c r="K52" s="17">
        <v>644</v>
      </c>
      <c r="L52" s="17"/>
      <c r="M52" s="1"/>
      <c r="N52" s="17">
        <v>247411</v>
      </c>
      <c r="O52" s="17"/>
      <c r="P52" s="1"/>
      <c r="Q52" s="17">
        <v>11814</v>
      </c>
      <c r="R52" s="17"/>
      <c r="S52" s="1"/>
      <c r="T52" s="17">
        <v>4157</v>
      </c>
      <c r="U52" s="18"/>
      <c r="V52" s="1"/>
      <c r="W52" s="17">
        <v>1050</v>
      </c>
      <c r="Y52" s="37"/>
      <c r="Z52" s="35">
        <f t="shared" si="5"/>
        <v>1345</v>
      </c>
      <c r="AA52" s="36"/>
      <c r="AB52" s="37"/>
      <c r="AC52" s="35">
        <f t="shared" si="4"/>
        <v>5207</v>
      </c>
      <c r="AE52" s="41"/>
    </row>
    <row r="53" spans="2:31" x14ac:dyDescent="0.2">
      <c r="B53" s="37" t="s">
        <v>39</v>
      </c>
      <c r="C53" s="5"/>
      <c r="D53" s="5"/>
      <c r="E53" s="17"/>
      <c r="F53" s="17"/>
      <c r="G53" s="17"/>
      <c r="H53" s="17">
        <v>0</v>
      </c>
      <c r="I53" s="5"/>
      <c r="J53" s="1"/>
      <c r="K53" s="17">
        <v>473</v>
      </c>
      <c r="L53" s="17"/>
      <c r="M53" s="1"/>
      <c r="N53" s="17">
        <v>0</v>
      </c>
      <c r="O53" s="17"/>
      <c r="P53" s="1"/>
      <c r="Q53" s="17">
        <v>0</v>
      </c>
      <c r="R53" s="17"/>
      <c r="S53" s="1"/>
      <c r="T53" s="17">
        <v>0</v>
      </c>
      <c r="U53" s="18"/>
      <c r="V53" s="1"/>
      <c r="W53" s="17">
        <v>0</v>
      </c>
      <c r="Y53" s="37"/>
      <c r="Z53" s="35">
        <f t="shared" si="5"/>
        <v>473</v>
      </c>
      <c r="AA53" s="36"/>
      <c r="AB53" s="37"/>
      <c r="AC53" s="35">
        <f t="shared" si="4"/>
        <v>0</v>
      </c>
      <c r="AE53" s="41"/>
    </row>
    <row r="54" spans="2:31" x14ac:dyDescent="0.2">
      <c r="B54" s="28" t="s">
        <v>40</v>
      </c>
      <c r="C54" s="5"/>
      <c r="D54" s="5"/>
      <c r="E54" s="17"/>
      <c r="F54" s="17"/>
      <c r="G54" s="17"/>
      <c r="H54" s="17">
        <v>0</v>
      </c>
      <c r="I54" s="5"/>
      <c r="J54" s="1"/>
      <c r="K54" s="17">
        <v>8168</v>
      </c>
      <c r="L54" s="17"/>
      <c r="M54" s="1"/>
      <c r="N54" s="17">
        <v>0</v>
      </c>
      <c r="O54" s="17"/>
      <c r="P54" s="1"/>
      <c r="Q54" s="17">
        <v>0</v>
      </c>
      <c r="R54" s="17"/>
      <c r="S54" s="1"/>
      <c r="T54" s="17">
        <v>0</v>
      </c>
      <c r="U54" s="18"/>
      <c r="V54" s="1"/>
      <c r="W54" s="17">
        <v>0</v>
      </c>
      <c r="Y54" s="37"/>
      <c r="Z54" s="35">
        <f t="shared" si="5"/>
        <v>8168</v>
      </c>
      <c r="AA54" s="36"/>
      <c r="AB54" s="37"/>
      <c r="AC54" s="35">
        <f t="shared" si="4"/>
        <v>0</v>
      </c>
      <c r="AE54" s="41"/>
    </row>
    <row r="55" spans="2:31" x14ac:dyDescent="0.2">
      <c r="B55" s="28" t="s">
        <v>52</v>
      </c>
      <c r="C55" s="5"/>
      <c r="D55" s="5"/>
      <c r="E55" s="17"/>
      <c r="F55" s="17"/>
      <c r="G55" s="17"/>
      <c r="H55" s="17">
        <v>293</v>
      </c>
      <c r="I55" s="5"/>
      <c r="J55" s="1"/>
      <c r="K55" s="17">
        <v>28</v>
      </c>
      <c r="L55" s="17"/>
      <c r="M55" s="1"/>
      <c r="N55" s="17">
        <v>581</v>
      </c>
      <c r="O55" s="17"/>
      <c r="P55" s="1"/>
      <c r="Q55" s="17">
        <v>0</v>
      </c>
      <c r="R55" s="17"/>
      <c r="S55" s="1"/>
      <c r="T55" s="17">
        <v>61</v>
      </c>
      <c r="U55" s="18"/>
      <c r="V55" s="1"/>
      <c r="W55" s="17">
        <v>0</v>
      </c>
      <c r="Y55" s="37"/>
      <c r="Z55" s="35">
        <f t="shared" si="5"/>
        <v>321</v>
      </c>
      <c r="AA55" s="36"/>
      <c r="AB55" s="37"/>
      <c r="AC55" s="35">
        <f t="shared" si="4"/>
        <v>61</v>
      </c>
      <c r="AE55" s="41"/>
    </row>
    <row r="56" spans="2:31" x14ac:dyDescent="0.2">
      <c r="B56" s="37" t="s">
        <v>54</v>
      </c>
      <c r="C56" s="5"/>
      <c r="D56" s="5"/>
      <c r="E56" s="17"/>
      <c r="F56" s="17"/>
      <c r="G56" s="17"/>
      <c r="H56" s="17">
        <v>-3725</v>
      </c>
      <c r="I56" s="5"/>
      <c r="J56" s="1"/>
      <c r="K56" s="17">
        <v>-2</v>
      </c>
      <c r="L56" s="17"/>
      <c r="M56" s="5"/>
      <c r="N56" s="17"/>
      <c r="O56" s="17"/>
      <c r="P56" s="5"/>
      <c r="Q56" s="17">
        <v>0</v>
      </c>
      <c r="R56" s="17"/>
      <c r="S56" s="5"/>
      <c r="T56" s="17">
        <v>-228</v>
      </c>
      <c r="U56" s="18"/>
      <c r="V56" s="5"/>
      <c r="W56" s="17">
        <v>0</v>
      </c>
      <c r="Y56" s="37"/>
      <c r="Z56" s="35">
        <f t="shared" si="5"/>
        <v>-3727</v>
      </c>
      <c r="AA56" s="36"/>
      <c r="AB56" s="37"/>
      <c r="AC56" s="35">
        <f t="shared" si="4"/>
        <v>-228</v>
      </c>
      <c r="AE56" s="41"/>
    </row>
    <row r="57" spans="2:31" x14ac:dyDescent="0.2">
      <c r="B57" s="5" t="s">
        <v>7</v>
      </c>
      <c r="C57" s="5"/>
      <c r="D57" s="5"/>
      <c r="E57" s="17"/>
      <c r="F57" s="17"/>
      <c r="G57" s="85" t="s">
        <v>8</v>
      </c>
      <c r="H57" s="86">
        <f>SUM(H41:H56)</f>
        <v>39891</v>
      </c>
      <c r="I57" s="5"/>
      <c r="J57" s="85" t="s">
        <v>8</v>
      </c>
      <c r="K57" s="86">
        <f>SUM(K41:K56)</f>
        <v>10293</v>
      </c>
      <c r="L57" s="17"/>
      <c r="M57" s="85" t="s">
        <v>8</v>
      </c>
      <c r="N57" s="86">
        <f>SUM(N41:N56)</f>
        <v>66462</v>
      </c>
      <c r="O57" s="17"/>
      <c r="P57" s="85" t="s">
        <v>8</v>
      </c>
      <c r="Q57" s="86">
        <f>SUM(Q41:Q56)</f>
        <v>31133</v>
      </c>
      <c r="R57" s="17">
        <f>SUM(R41:R56)</f>
        <v>0</v>
      </c>
      <c r="S57" s="85" t="s">
        <v>8</v>
      </c>
      <c r="T57" s="86">
        <f>SUM(T41:T56)</f>
        <v>-20026</v>
      </c>
      <c r="U57" s="18"/>
      <c r="V57" s="85" t="s">
        <v>8</v>
      </c>
      <c r="W57" s="86">
        <f>SUM(W41:W56)</f>
        <v>34522</v>
      </c>
      <c r="Y57" s="85" t="s">
        <v>8</v>
      </c>
      <c r="Z57" s="86">
        <f>SUM(Z41:Z56)</f>
        <v>50184</v>
      </c>
      <c r="AA57" s="18"/>
      <c r="AB57" s="85" t="s">
        <v>8</v>
      </c>
      <c r="AC57" s="86">
        <f>SUM(AC41:AC56)</f>
        <v>14495</v>
      </c>
    </row>
    <row r="58" spans="2:31" x14ac:dyDescent="0.2">
      <c r="B58" s="84" t="s">
        <v>56</v>
      </c>
      <c r="C58" s="5"/>
      <c r="D58" s="5"/>
      <c r="E58" s="17"/>
      <c r="F58" s="17"/>
      <c r="G58" s="5"/>
      <c r="H58" s="17">
        <f>-H43</f>
        <v>-22553</v>
      </c>
      <c r="I58" s="5"/>
      <c r="J58" s="5"/>
      <c r="K58" s="17">
        <f>-K43</f>
        <v>-21160</v>
      </c>
      <c r="L58" s="17"/>
      <c r="M58" s="5"/>
      <c r="N58" s="17">
        <f>-N43</f>
        <v>-20987</v>
      </c>
      <c r="O58" s="17"/>
      <c r="P58" s="5"/>
      <c r="Q58" s="17">
        <f>-Q43</f>
        <v>-20846</v>
      </c>
      <c r="R58" s="17"/>
      <c r="S58" s="5"/>
      <c r="T58" s="17">
        <f>-T43</f>
        <v>-21642</v>
      </c>
      <c r="U58" s="18"/>
      <c r="V58" s="5"/>
      <c r="W58" s="17">
        <f>-W43</f>
        <v>-23621</v>
      </c>
      <c r="Y58" s="5"/>
      <c r="Z58" s="17">
        <f>-Z43</f>
        <v>-43713</v>
      </c>
      <c r="AA58" s="18"/>
      <c r="AB58" s="5"/>
      <c r="AC58" s="17">
        <f>-AC43</f>
        <v>-45263</v>
      </c>
    </row>
    <row r="59" spans="2:31" x14ac:dyDescent="0.2">
      <c r="B59" s="84" t="s">
        <v>57</v>
      </c>
      <c r="C59" s="5"/>
      <c r="D59" s="5"/>
      <c r="E59" s="17"/>
      <c r="F59" s="17"/>
      <c r="G59" s="5"/>
      <c r="H59" s="15">
        <v>1197</v>
      </c>
      <c r="I59" s="1"/>
      <c r="J59" s="1"/>
      <c r="K59" s="15">
        <v>1041</v>
      </c>
      <c r="L59" s="15"/>
      <c r="M59" s="1"/>
      <c r="N59" s="15">
        <v>1039</v>
      </c>
      <c r="O59" s="15"/>
      <c r="P59" s="1"/>
      <c r="Q59" s="15">
        <v>999</v>
      </c>
      <c r="R59" s="16"/>
      <c r="S59" s="1"/>
      <c r="T59" s="15">
        <v>998</v>
      </c>
      <c r="U59" s="15"/>
      <c r="V59" s="1"/>
      <c r="W59" s="15">
        <v>946</v>
      </c>
      <c r="X59" s="21"/>
      <c r="Y59" s="5"/>
      <c r="Z59" s="15">
        <v>2238</v>
      </c>
      <c r="AA59" s="15"/>
      <c r="AB59" s="5"/>
      <c r="AC59" s="15">
        <v>1943</v>
      </c>
    </row>
    <row r="60" spans="2:31" x14ac:dyDescent="0.2">
      <c r="B60" s="84" t="s">
        <v>58</v>
      </c>
      <c r="C60" s="5"/>
      <c r="D60" s="5"/>
      <c r="E60" s="17"/>
      <c r="F60" s="17"/>
      <c r="G60" s="5"/>
      <c r="H60" s="15">
        <v>-242</v>
      </c>
      <c r="I60" s="1"/>
      <c r="J60" s="1"/>
      <c r="K60" s="15">
        <v>-848</v>
      </c>
      <c r="L60" s="15"/>
      <c r="M60" s="1"/>
      <c r="N60" s="15">
        <v>-848</v>
      </c>
      <c r="O60" s="15"/>
      <c r="P60" s="1"/>
      <c r="Q60" s="15">
        <v>-849</v>
      </c>
      <c r="R60" s="16"/>
      <c r="S60" s="1"/>
      <c r="T60" s="15">
        <v>-849</v>
      </c>
      <c r="U60" s="15"/>
      <c r="V60" s="1"/>
      <c r="W60" s="15">
        <v>-849</v>
      </c>
      <c r="X60" s="21"/>
      <c r="Y60" s="5"/>
      <c r="Z60" s="15">
        <v>-1090</v>
      </c>
      <c r="AA60" s="15"/>
      <c r="AB60" s="5"/>
      <c r="AC60" s="15">
        <v>-1698</v>
      </c>
    </row>
    <row r="61" spans="2:31" x14ac:dyDescent="0.2">
      <c r="B61" s="84" t="s">
        <v>59</v>
      </c>
      <c r="C61" s="5"/>
      <c r="D61" s="5"/>
      <c r="E61" s="17"/>
      <c r="F61" s="17"/>
      <c r="G61" s="5"/>
      <c r="H61" s="15">
        <v>-12314</v>
      </c>
      <c r="I61" s="1"/>
      <c r="J61" s="1"/>
      <c r="K61" s="15">
        <v>-7280</v>
      </c>
      <c r="L61" s="15"/>
      <c r="M61" s="1"/>
      <c r="N61" s="15">
        <v>-8932</v>
      </c>
      <c r="O61" s="15"/>
      <c r="P61" s="1"/>
      <c r="Q61" s="15">
        <v>-5812</v>
      </c>
      <c r="R61" s="16"/>
      <c r="S61" s="1"/>
      <c r="T61" s="15">
        <v>-6349</v>
      </c>
      <c r="U61" s="15"/>
      <c r="V61" s="1"/>
      <c r="W61" s="15">
        <v>-8899</v>
      </c>
      <c r="X61" s="21"/>
      <c r="Y61" s="5"/>
      <c r="Z61" s="15">
        <f>H61+K61</f>
        <v>-19594</v>
      </c>
      <c r="AA61" s="15"/>
      <c r="AB61" s="5"/>
      <c r="AC61" s="15">
        <f>T61+W61</f>
        <v>-15248</v>
      </c>
    </row>
    <row r="62" spans="2:31" x14ac:dyDescent="0.2">
      <c r="B62" s="84" t="s">
        <v>60</v>
      </c>
      <c r="C62" s="5"/>
      <c r="D62" s="5"/>
      <c r="E62" s="17"/>
      <c r="F62" s="17"/>
      <c r="G62" s="78"/>
      <c r="H62" s="15">
        <v>-321</v>
      </c>
      <c r="I62" s="4"/>
      <c r="J62" s="4"/>
      <c r="K62" s="15">
        <v>493</v>
      </c>
      <c r="L62" s="15"/>
      <c r="M62" s="4"/>
      <c r="N62" s="15">
        <v>1233</v>
      </c>
      <c r="O62" s="15"/>
      <c r="P62" s="4"/>
      <c r="Q62" s="15">
        <v>-2660</v>
      </c>
      <c r="R62" s="16"/>
      <c r="S62" s="4"/>
      <c r="T62" s="15">
        <v>0</v>
      </c>
      <c r="U62" s="15"/>
      <c r="V62" s="4"/>
      <c r="W62" s="15">
        <v>-1297</v>
      </c>
      <c r="X62" s="21"/>
      <c r="Y62" s="3"/>
      <c r="Z62" s="15">
        <f>H62+K62</f>
        <v>172</v>
      </c>
      <c r="AA62" s="15"/>
      <c r="AB62" s="3"/>
      <c r="AC62" s="15">
        <f>T62+W62</f>
        <v>-1297</v>
      </c>
    </row>
    <row r="63" spans="2:31" ht="13.5" thickBot="1" x14ac:dyDescent="0.25">
      <c r="B63" s="84" t="s">
        <v>61</v>
      </c>
      <c r="C63" s="5"/>
      <c r="D63" s="5"/>
      <c r="E63" s="17"/>
      <c r="F63" s="17"/>
      <c r="G63" s="87" t="s">
        <v>8</v>
      </c>
      <c r="H63" s="60">
        <f>SUM(H57:H62)</f>
        <v>5658</v>
      </c>
      <c r="I63" s="5"/>
      <c r="J63" s="20" t="s">
        <v>8</v>
      </c>
      <c r="K63" s="60">
        <f>SUM(K57:K62)</f>
        <v>-17461</v>
      </c>
      <c r="L63" s="17"/>
      <c r="M63" s="20" t="s">
        <v>8</v>
      </c>
      <c r="N63" s="60">
        <f>SUM(N57:N62)</f>
        <v>37967</v>
      </c>
      <c r="O63" s="17"/>
      <c r="P63" s="20" t="s">
        <v>8</v>
      </c>
      <c r="Q63" s="60">
        <f>SUM(Q57:Q62)</f>
        <v>1965</v>
      </c>
      <c r="R63" s="17">
        <f>SUM(R47:R62)</f>
        <v>0</v>
      </c>
      <c r="S63" s="20" t="s">
        <v>8</v>
      </c>
      <c r="T63" s="60">
        <f>SUM(T57:T62)</f>
        <v>-47868</v>
      </c>
      <c r="U63" s="18"/>
      <c r="V63" s="20" t="s">
        <v>8</v>
      </c>
      <c r="W63" s="60">
        <f>SUM(W57:W62)</f>
        <v>802</v>
      </c>
      <c r="Y63" s="20" t="s">
        <v>8</v>
      </c>
      <c r="Z63" s="60">
        <f>SUM(Z57:Z62)</f>
        <v>-11803</v>
      </c>
      <c r="AA63" s="18"/>
      <c r="AB63" s="20" t="s">
        <v>8</v>
      </c>
      <c r="AC63" s="60">
        <f>SUM(AC57:AC62)</f>
        <v>-47068</v>
      </c>
    </row>
    <row r="64" spans="2:31" ht="13.5" thickTop="1" x14ac:dyDescent="0.2">
      <c r="L64" s="4"/>
      <c r="M64" s="4"/>
      <c r="N64" s="2"/>
      <c r="O64" s="2"/>
      <c r="P64" s="2"/>
      <c r="Q64" s="2"/>
      <c r="R64" s="2"/>
      <c r="S64" s="2"/>
      <c r="T64" s="2"/>
      <c r="U64" s="2"/>
      <c r="V64" s="2"/>
      <c r="W64" s="2"/>
      <c r="X64" s="1"/>
      <c r="Y64" s="1"/>
      <c r="Z64" s="1"/>
      <c r="AA64" s="6"/>
      <c r="AB64" s="6"/>
      <c r="AC64" s="6"/>
    </row>
    <row r="65" spans="1:34" x14ac:dyDescent="0.2">
      <c r="B65" s="13" t="s">
        <v>16</v>
      </c>
      <c r="C65" s="1"/>
      <c r="D65" s="5"/>
      <c r="E65" s="15"/>
      <c r="F65" s="15"/>
      <c r="G65" s="15"/>
      <c r="H65" s="15"/>
      <c r="I65" s="1"/>
      <c r="J65" s="5"/>
      <c r="K65" s="15"/>
      <c r="L65" s="15"/>
      <c r="M65" s="5"/>
      <c r="N65" s="15"/>
      <c r="O65" s="16"/>
      <c r="P65" s="5"/>
      <c r="Q65" s="15"/>
      <c r="R65" s="15"/>
      <c r="S65" s="5"/>
      <c r="T65" s="15"/>
      <c r="U65" s="15"/>
      <c r="V65" s="5"/>
      <c r="W65" s="15"/>
      <c r="X65" s="21"/>
      <c r="Y65" s="5"/>
      <c r="Z65" s="15"/>
      <c r="AA65" s="15"/>
      <c r="AB65" s="5"/>
      <c r="AC65" s="15"/>
      <c r="AD65" s="31"/>
      <c r="AE65" s="15"/>
      <c r="AF65" s="54"/>
      <c r="AG65" s="12"/>
    </row>
    <row r="66" spans="1:34" x14ac:dyDescent="0.2">
      <c r="B66" s="13" t="s">
        <v>17</v>
      </c>
      <c r="C66" s="1"/>
      <c r="D66" s="5"/>
      <c r="E66" s="15"/>
      <c r="F66" s="15"/>
      <c r="G66" s="15"/>
      <c r="H66" s="15"/>
      <c r="I66" s="1"/>
      <c r="J66" s="5"/>
      <c r="K66" s="15"/>
      <c r="L66" s="15"/>
      <c r="M66" s="5"/>
      <c r="N66" s="15"/>
      <c r="O66" s="16"/>
      <c r="P66" s="5"/>
      <c r="Q66" s="15"/>
      <c r="R66" s="15"/>
      <c r="S66" s="5"/>
      <c r="T66" s="15"/>
      <c r="U66" s="15"/>
      <c r="V66" s="5"/>
      <c r="W66" s="15"/>
      <c r="X66" s="21"/>
      <c r="Y66" s="5"/>
      <c r="Z66" s="15"/>
      <c r="AA66" s="15"/>
      <c r="AB66" s="5"/>
      <c r="AC66" s="15"/>
      <c r="AD66" s="31"/>
      <c r="AE66" s="15"/>
      <c r="AF66" s="54"/>
      <c r="AG66" s="12"/>
    </row>
    <row r="67" spans="1:34" x14ac:dyDescent="0.2">
      <c r="B67" s="29" t="s">
        <v>9</v>
      </c>
      <c r="C67" s="1"/>
      <c r="D67" s="5"/>
      <c r="E67" s="15"/>
      <c r="F67" s="15"/>
      <c r="G67" s="15"/>
      <c r="H67" s="15">
        <v>137787</v>
      </c>
      <c r="I67" s="1"/>
      <c r="J67" s="37"/>
      <c r="K67" s="71">
        <v>135379</v>
      </c>
      <c r="L67" s="55"/>
      <c r="M67" s="37"/>
      <c r="N67" s="71">
        <v>134611</v>
      </c>
      <c r="O67" s="28"/>
      <c r="P67" s="37"/>
      <c r="Q67" s="71">
        <v>134735</v>
      </c>
      <c r="R67" s="28"/>
      <c r="S67" s="37"/>
      <c r="T67" s="71">
        <v>134805</v>
      </c>
      <c r="U67" s="55"/>
      <c r="V67" s="37"/>
      <c r="W67" s="71">
        <v>134890</v>
      </c>
      <c r="X67" s="21"/>
      <c r="Y67" s="5"/>
      <c r="Z67" s="15">
        <v>135784</v>
      </c>
      <c r="AA67" s="15"/>
      <c r="AB67" s="5"/>
      <c r="AC67" s="15">
        <v>134786</v>
      </c>
      <c r="AD67" s="31"/>
      <c r="AE67" s="15"/>
      <c r="AF67" s="54"/>
      <c r="AG67" s="12"/>
    </row>
    <row r="68" spans="1:34" x14ac:dyDescent="0.2">
      <c r="B68" s="29" t="s">
        <v>14</v>
      </c>
      <c r="C68" s="1"/>
      <c r="D68" s="5"/>
      <c r="E68" s="15"/>
      <c r="F68" s="15"/>
      <c r="G68" s="15"/>
      <c r="H68" s="15">
        <v>0</v>
      </c>
      <c r="I68" s="1"/>
      <c r="J68" s="37"/>
      <c r="K68" s="70">
        <v>0</v>
      </c>
      <c r="L68" s="55"/>
      <c r="M68" s="37"/>
      <c r="N68" s="70">
        <v>88</v>
      </c>
      <c r="O68" s="70"/>
      <c r="P68" s="70"/>
      <c r="Q68" s="70">
        <v>0</v>
      </c>
      <c r="R68" s="70"/>
      <c r="S68" s="70"/>
      <c r="T68" s="70">
        <v>0</v>
      </c>
      <c r="U68" s="70"/>
      <c r="V68" s="70"/>
      <c r="W68" s="70">
        <v>290</v>
      </c>
      <c r="X68" s="21"/>
      <c r="Y68" s="78"/>
      <c r="Z68" s="79">
        <v>0</v>
      </c>
      <c r="AA68" s="15"/>
      <c r="AB68" s="78"/>
      <c r="AC68" s="79">
        <v>0</v>
      </c>
      <c r="AD68" s="31"/>
      <c r="AE68" s="15"/>
      <c r="AF68" s="54"/>
      <c r="AG68" s="12"/>
    </row>
    <row r="69" spans="1:34" ht="13.5" thickBot="1" x14ac:dyDescent="0.25">
      <c r="B69" s="37"/>
      <c r="C69" s="1"/>
      <c r="D69" s="5"/>
      <c r="E69" s="15"/>
      <c r="F69" s="15"/>
      <c r="G69" s="19"/>
      <c r="H69" s="72">
        <f>H67+H68</f>
        <v>137787</v>
      </c>
      <c r="I69" s="1"/>
      <c r="J69" s="30"/>
      <c r="K69" s="72">
        <f>K67+K68</f>
        <v>135379</v>
      </c>
      <c r="L69" s="70"/>
      <c r="M69" s="30"/>
      <c r="N69" s="72">
        <f>N67+N68</f>
        <v>134699</v>
      </c>
      <c r="O69" s="70"/>
      <c r="P69" s="30"/>
      <c r="Q69" s="72">
        <f>Q67+Q68</f>
        <v>134735</v>
      </c>
      <c r="R69" s="70"/>
      <c r="S69" s="30"/>
      <c r="T69" s="72">
        <f>T67+T68</f>
        <v>134805</v>
      </c>
      <c r="U69" s="70"/>
      <c r="V69" s="30"/>
      <c r="W69" s="72">
        <f>W67+W68</f>
        <v>135180</v>
      </c>
      <c r="X69" s="21"/>
      <c r="Y69" s="5"/>
      <c r="Z69" s="72">
        <f>Z67+Z68</f>
        <v>135784</v>
      </c>
      <c r="AA69" s="15"/>
      <c r="AB69" s="5"/>
      <c r="AC69" s="72">
        <f>AC67+AC68</f>
        <v>134786</v>
      </c>
      <c r="AD69" s="31"/>
      <c r="AE69" s="15"/>
      <c r="AF69" s="54"/>
      <c r="AG69" s="12"/>
    </row>
    <row r="70" spans="1:34" ht="14.25" thickTop="1" thickBot="1" x14ac:dyDescent="0.25">
      <c r="B70" s="22" t="s">
        <v>15</v>
      </c>
      <c r="C70" s="1"/>
      <c r="D70" s="5"/>
      <c r="E70" s="15"/>
      <c r="F70" s="15"/>
      <c r="G70" s="77" t="s">
        <v>8</v>
      </c>
      <c r="H70" s="75">
        <f>H63/H69</f>
        <v>4.1063380435019267E-2</v>
      </c>
      <c r="I70" s="1"/>
      <c r="J70" s="74" t="s">
        <v>8</v>
      </c>
      <c r="K70" s="75">
        <f>K63/K69</f>
        <v>-0.12897864513698579</v>
      </c>
      <c r="L70" s="73"/>
      <c r="M70" s="74" t="s">
        <v>8</v>
      </c>
      <c r="N70" s="75">
        <f>N63/N69</f>
        <v>0.28186549269111127</v>
      </c>
      <c r="O70" s="73"/>
      <c r="P70" s="74" t="s">
        <v>8</v>
      </c>
      <c r="Q70" s="75">
        <f>Q63/Q69</f>
        <v>1.4584183768137455E-2</v>
      </c>
      <c r="R70" s="73"/>
      <c r="S70" s="74" t="s">
        <v>8</v>
      </c>
      <c r="T70" s="75">
        <f>T63/T69</f>
        <v>-0.35509068654723491</v>
      </c>
      <c r="U70" s="73"/>
      <c r="V70" s="74" t="s">
        <v>8</v>
      </c>
      <c r="W70" s="75">
        <f>W63/W69</f>
        <v>5.9328303003402874E-3</v>
      </c>
      <c r="X70" s="21"/>
      <c r="Y70" s="77" t="s">
        <v>8</v>
      </c>
      <c r="Z70" s="75">
        <f>Z63/Z69</f>
        <v>-8.692482177576151E-2</v>
      </c>
      <c r="AA70" s="15"/>
      <c r="AB70" s="77" t="s">
        <v>8</v>
      </c>
      <c r="AC70" s="75">
        <f>AC63/AC69</f>
        <v>-0.34920540708975711</v>
      </c>
      <c r="AD70" s="31"/>
      <c r="AE70" s="15"/>
      <c r="AF70" s="54"/>
      <c r="AG70" s="12"/>
    </row>
    <row r="71" spans="1:34" ht="13.5" thickTop="1" x14ac:dyDescent="0.2">
      <c r="B71" s="1"/>
      <c r="C71" s="1"/>
      <c r="D71" s="5"/>
      <c r="E71" s="15"/>
      <c r="F71" s="15"/>
      <c r="G71" s="15"/>
      <c r="H71" s="15"/>
      <c r="I71" s="1"/>
      <c r="J71" s="5"/>
      <c r="K71" s="15"/>
      <c r="L71" s="15"/>
      <c r="M71" s="5"/>
      <c r="N71" s="15"/>
      <c r="O71" s="16"/>
      <c r="P71" s="5"/>
      <c r="Q71" s="15"/>
      <c r="R71" s="15"/>
      <c r="S71" s="5"/>
      <c r="T71" s="15"/>
      <c r="U71" s="15"/>
      <c r="V71" s="5"/>
      <c r="W71" s="15"/>
      <c r="X71" s="21"/>
      <c r="Y71" s="5"/>
      <c r="Z71" s="15"/>
      <c r="AA71" s="15"/>
      <c r="AB71" s="5"/>
      <c r="AC71" s="15"/>
      <c r="AD71" s="31"/>
      <c r="AE71" s="15"/>
      <c r="AF71" s="54"/>
      <c r="AG71" s="12"/>
    </row>
    <row r="72" spans="1:34" x14ac:dyDescent="0.2">
      <c r="B72" s="1"/>
      <c r="C72" s="1"/>
      <c r="D72" s="5"/>
      <c r="E72" s="15"/>
      <c r="F72" s="15"/>
      <c r="G72" s="15"/>
      <c r="H72" s="15"/>
      <c r="I72" s="1"/>
      <c r="J72" s="5"/>
      <c r="K72" s="15"/>
      <c r="L72" s="15"/>
      <c r="M72" s="5"/>
      <c r="N72" s="15"/>
      <c r="O72" s="16"/>
      <c r="P72" s="5"/>
      <c r="Q72" s="15"/>
      <c r="R72" s="15"/>
      <c r="S72" s="5"/>
      <c r="T72" s="15"/>
      <c r="U72" s="15"/>
      <c r="V72" s="5"/>
      <c r="W72" s="15"/>
      <c r="X72" s="21"/>
      <c r="Y72" s="5"/>
      <c r="Z72" s="15"/>
      <c r="AA72" s="15"/>
      <c r="AB72" s="5"/>
      <c r="AC72" s="15"/>
      <c r="AD72" s="31"/>
      <c r="AE72" s="15"/>
      <c r="AF72" s="54"/>
      <c r="AG72" s="12"/>
    </row>
    <row r="73" spans="1:34" ht="25.5" x14ac:dyDescent="0.35">
      <c r="B73" s="57" t="s">
        <v>18</v>
      </c>
      <c r="C73" s="57"/>
      <c r="D73" s="57"/>
      <c r="E73" s="57"/>
      <c r="F73" s="57"/>
      <c r="G73" s="57"/>
      <c r="H73" s="57"/>
      <c r="I73" s="57"/>
      <c r="J73" s="57"/>
      <c r="K73" s="57"/>
      <c r="AF73" s="12"/>
      <c r="AG73" s="12"/>
      <c r="AH73" s="9"/>
    </row>
    <row r="74" spans="1:34" ht="54" customHeight="1" x14ac:dyDescent="0.2">
      <c r="A74" s="29"/>
      <c r="B74" s="96" t="s">
        <v>47</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29"/>
    </row>
    <row r="75" spans="1:34" x14ac:dyDescent="0.2">
      <c r="A75" s="29"/>
      <c r="B75" s="64"/>
      <c r="C75" s="64"/>
      <c r="D75" s="64"/>
      <c r="E75" s="64"/>
      <c r="F75" s="64"/>
      <c r="G75" s="64"/>
      <c r="H75" s="64"/>
      <c r="I75" s="64"/>
      <c r="J75" s="64"/>
      <c r="K75" s="64"/>
      <c r="L75" s="64"/>
      <c r="M75" s="64"/>
      <c r="N75" s="64"/>
      <c r="O75" s="64"/>
      <c r="P75" s="64"/>
      <c r="Q75" s="64"/>
      <c r="R75" s="64"/>
      <c r="S75" s="64"/>
      <c r="T75" s="64"/>
      <c r="U75" s="65"/>
      <c r="V75" s="64"/>
      <c r="W75" s="64"/>
      <c r="X75" s="64"/>
      <c r="Y75" s="64"/>
      <c r="Z75" s="64"/>
      <c r="AA75" s="64"/>
      <c r="AB75" s="64"/>
      <c r="AC75" s="64"/>
      <c r="AD75" s="29"/>
    </row>
    <row r="76" spans="1:34" ht="73.5" customHeight="1" x14ac:dyDescent="0.2">
      <c r="A76" s="29"/>
      <c r="B76" s="96" t="s">
        <v>48</v>
      </c>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29"/>
    </row>
    <row r="77" spans="1:34" x14ac:dyDescent="0.2">
      <c r="A77" s="29"/>
      <c r="B77" s="29" t="s">
        <v>0</v>
      </c>
      <c r="C77" s="29"/>
      <c r="D77" s="29"/>
      <c r="E77" s="29"/>
      <c r="F77" s="29"/>
      <c r="G77" s="29"/>
      <c r="H77" s="29"/>
      <c r="I77" s="29"/>
      <c r="J77" s="29"/>
      <c r="K77" s="29"/>
      <c r="L77" s="29"/>
      <c r="M77" s="29"/>
      <c r="N77" s="29"/>
      <c r="O77" s="29"/>
      <c r="P77" s="29"/>
      <c r="Q77" s="29"/>
      <c r="R77" s="29"/>
      <c r="S77" s="29"/>
      <c r="T77" s="29"/>
      <c r="U77" s="37"/>
      <c r="V77" s="29"/>
      <c r="W77" s="29"/>
      <c r="X77" s="29"/>
      <c r="Y77" s="29"/>
      <c r="Z77" s="29"/>
      <c r="AA77" s="29"/>
      <c r="AB77" s="29"/>
      <c r="AC77" s="29"/>
      <c r="AD77" s="29"/>
    </row>
    <row r="78" spans="1:34" ht="40.5" customHeight="1" x14ac:dyDescent="0.2">
      <c r="A78" s="29"/>
      <c r="B78" s="96" t="s">
        <v>41</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29"/>
    </row>
    <row r="79" spans="1:34" ht="12" customHeight="1" x14ac:dyDescent="0.2">
      <c r="A79" s="29"/>
      <c r="B79" s="66"/>
      <c r="C79" s="66"/>
      <c r="D79" s="66"/>
      <c r="E79" s="66"/>
      <c r="F79" s="66"/>
      <c r="G79" s="66"/>
      <c r="H79" s="66"/>
      <c r="I79" s="66"/>
      <c r="J79" s="66"/>
      <c r="K79" s="66"/>
      <c r="L79" s="66"/>
      <c r="M79" s="66"/>
      <c r="N79" s="66"/>
      <c r="O79" s="66"/>
      <c r="P79" s="66"/>
      <c r="Q79" s="66"/>
      <c r="R79" s="66"/>
      <c r="S79" s="66"/>
      <c r="T79" s="66"/>
      <c r="U79" s="67"/>
      <c r="V79" s="66"/>
      <c r="W79" s="66"/>
      <c r="X79" s="66"/>
      <c r="Y79" s="66"/>
      <c r="Z79" s="66"/>
      <c r="AA79" s="66"/>
      <c r="AB79" s="66"/>
      <c r="AC79" s="66"/>
      <c r="AD79" s="29"/>
    </row>
    <row r="80" spans="1:34" ht="63" customHeight="1" x14ac:dyDescent="0.2">
      <c r="A80" s="29"/>
      <c r="B80" s="99" t="s">
        <v>49</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29"/>
    </row>
    <row r="81" spans="1:30" ht="12" customHeight="1" x14ac:dyDescent="0.2">
      <c r="A81" s="29"/>
      <c r="B81" s="29"/>
      <c r="C81" s="29"/>
      <c r="D81" s="29"/>
      <c r="E81" s="29"/>
      <c r="F81" s="29"/>
      <c r="G81" s="29"/>
      <c r="H81" s="29"/>
      <c r="I81" s="29"/>
      <c r="J81" s="29"/>
      <c r="K81" s="29"/>
      <c r="L81" s="29"/>
      <c r="M81" s="29"/>
      <c r="N81" s="29"/>
      <c r="O81" s="29"/>
      <c r="P81" s="29"/>
      <c r="Q81" s="29"/>
      <c r="R81" s="29"/>
      <c r="S81" s="29"/>
      <c r="T81" s="29"/>
      <c r="U81" s="37"/>
      <c r="V81" s="29"/>
      <c r="W81" s="29"/>
      <c r="X81" s="29"/>
      <c r="Y81" s="29"/>
      <c r="Z81" s="29"/>
      <c r="AA81" s="29"/>
      <c r="AB81" s="29"/>
      <c r="AC81" s="29"/>
      <c r="AD81" s="29"/>
    </row>
    <row r="82" spans="1:30" ht="58.5" customHeight="1" x14ac:dyDescent="0.2">
      <c r="A82" s="29"/>
      <c r="B82" s="99" t="s">
        <v>43</v>
      </c>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29"/>
    </row>
    <row r="83" spans="1:30" x14ac:dyDescent="0.2">
      <c r="A83" s="29"/>
      <c r="B83" s="68"/>
      <c r="C83" s="68"/>
      <c r="D83" s="68"/>
      <c r="E83" s="68"/>
      <c r="F83" s="68"/>
      <c r="G83" s="68"/>
      <c r="H83" s="68"/>
      <c r="I83" s="68"/>
      <c r="J83" s="68"/>
      <c r="K83" s="68"/>
      <c r="L83" s="68"/>
      <c r="M83" s="68"/>
      <c r="N83" s="68"/>
      <c r="O83" s="68"/>
      <c r="P83" s="68"/>
      <c r="Q83" s="68"/>
      <c r="R83" s="68"/>
      <c r="S83" s="68"/>
      <c r="T83" s="68"/>
      <c r="U83" s="69"/>
      <c r="V83" s="68"/>
      <c r="W83" s="68"/>
      <c r="X83" s="68"/>
      <c r="Y83" s="68"/>
      <c r="Z83" s="68"/>
      <c r="AA83" s="68"/>
      <c r="AB83" s="68"/>
      <c r="AC83" s="68"/>
      <c r="AD83" s="29"/>
    </row>
    <row r="84" spans="1:30" x14ac:dyDescent="0.2">
      <c r="A84" s="29"/>
      <c r="B84" s="99" t="s">
        <v>44</v>
      </c>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29"/>
    </row>
    <row r="85" spans="1:30" ht="12" customHeight="1" x14ac:dyDescent="0.2">
      <c r="A85" s="29"/>
      <c r="B85" s="68"/>
      <c r="C85" s="68"/>
      <c r="D85" s="68"/>
      <c r="E85" s="68"/>
      <c r="F85" s="68"/>
      <c r="G85" s="68"/>
      <c r="H85" s="68"/>
      <c r="I85" s="68"/>
      <c r="J85" s="68"/>
      <c r="K85" s="68"/>
      <c r="L85" s="68"/>
      <c r="M85" s="68"/>
      <c r="N85" s="68"/>
      <c r="O85" s="68"/>
      <c r="P85" s="68"/>
      <c r="Q85" s="68"/>
      <c r="R85" s="68"/>
      <c r="S85" s="68"/>
      <c r="T85" s="68"/>
      <c r="U85" s="69"/>
      <c r="V85" s="68"/>
      <c r="W85" s="68"/>
      <c r="X85" s="68"/>
      <c r="Y85" s="68"/>
      <c r="Z85" s="68"/>
      <c r="AA85" s="68"/>
      <c r="AB85" s="68"/>
      <c r="AC85" s="68"/>
      <c r="AD85" s="29"/>
    </row>
    <row r="86" spans="1:30" ht="24" customHeight="1" x14ac:dyDescent="0.2">
      <c r="A86" s="29"/>
      <c r="B86" s="99" t="s">
        <v>45</v>
      </c>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29"/>
    </row>
    <row r="87" spans="1:30" x14ac:dyDescent="0.2">
      <c r="A87" s="29"/>
      <c r="B87" s="29"/>
      <c r="C87" s="29"/>
      <c r="D87" s="29"/>
      <c r="E87" s="29"/>
      <c r="F87" s="29"/>
      <c r="G87" s="29"/>
      <c r="H87" s="29"/>
      <c r="I87" s="29"/>
      <c r="J87" s="29"/>
      <c r="K87" s="29"/>
      <c r="L87" s="29"/>
      <c r="M87" s="29"/>
      <c r="N87" s="29"/>
      <c r="O87" s="29"/>
      <c r="P87" s="29"/>
      <c r="Q87" s="29"/>
      <c r="R87" s="29"/>
      <c r="S87" s="29"/>
      <c r="T87" s="29"/>
      <c r="U87" s="37"/>
      <c r="V87" s="29"/>
      <c r="W87" s="29"/>
      <c r="X87" s="29"/>
      <c r="Y87" s="29"/>
      <c r="Z87" s="29"/>
      <c r="AA87" s="29"/>
      <c r="AB87" s="29"/>
      <c r="AC87" s="29"/>
      <c r="AD87" s="29"/>
    </row>
    <row r="88" spans="1:30" x14ac:dyDescent="0.2">
      <c r="A88" s="29"/>
      <c r="B88" s="97" t="s">
        <v>46</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row>
    <row r="89" spans="1:30" x14ac:dyDescent="0.2">
      <c r="A89" s="29"/>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row>
  </sheetData>
  <mergeCells count="79">
    <mergeCell ref="B89:AD89"/>
    <mergeCell ref="B82:AC82"/>
    <mergeCell ref="B86:AC86"/>
    <mergeCell ref="B84:AC84"/>
    <mergeCell ref="B80:AC80"/>
    <mergeCell ref="B74:AC74"/>
    <mergeCell ref="B76:AC76"/>
    <mergeCell ref="B78:AC78"/>
    <mergeCell ref="B88:AD88"/>
    <mergeCell ref="Y38:Z38"/>
    <mergeCell ref="AB38:AC38"/>
    <mergeCell ref="D38:E38"/>
    <mergeCell ref="J38:K38"/>
    <mergeCell ref="G38:H38"/>
    <mergeCell ref="M38:N38"/>
    <mergeCell ref="P38:Q38"/>
    <mergeCell ref="S38:T38"/>
    <mergeCell ref="V38:W38"/>
    <mergeCell ref="Y36:AC36"/>
    <mergeCell ref="D37:E37"/>
    <mergeCell ref="J37:K37"/>
    <mergeCell ref="M37:N37"/>
    <mergeCell ref="P37:Q37"/>
    <mergeCell ref="S37:T37"/>
    <mergeCell ref="V37:W37"/>
    <mergeCell ref="Y37:AC37"/>
    <mergeCell ref="G37:H37"/>
    <mergeCell ref="G36:W36"/>
    <mergeCell ref="B34:AC34"/>
    <mergeCell ref="Y26:Z26"/>
    <mergeCell ref="AB26:AC26"/>
    <mergeCell ref="J26:K26"/>
    <mergeCell ref="N26:O26"/>
    <mergeCell ref="P26:Q26"/>
    <mergeCell ref="S26:T26"/>
    <mergeCell ref="V26:W26"/>
    <mergeCell ref="V12:W12"/>
    <mergeCell ref="S24:T24"/>
    <mergeCell ref="V24:W24"/>
    <mergeCell ref="J25:K25"/>
    <mergeCell ref="P25:Q25"/>
    <mergeCell ref="S25:T25"/>
    <mergeCell ref="V25:W25"/>
    <mergeCell ref="G23:W23"/>
    <mergeCell ref="B2:AC2"/>
    <mergeCell ref="B8:AC8"/>
    <mergeCell ref="J10:K10"/>
    <mergeCell ref="P10:Q10"/>
    <mergeCell ref="S10:T10"/>
    <mergeCell ref="V10:W10"/>
    <mergeCell ref="M10:N10"/>
    <mergeCell ref="G10:H10"/>
    <mergeCell ref="Y9:AC9"/>
    <mergeCell ref="Y10:AC10"/>
    <mergeCell ref="G11:H11"/>
    <mergeCell ref="G9:W9"/>
    <mergeCell ref="G24:H24"/>
    <mergeCell ref="G25:H25"/>
    <mergeCell ref="M11:N11"/>
    <mergeCell ref="J11:K11"/>
    <mergeCell ref="P11:Q11"/>
    <mergeCell ref="S11:T11"/>
    <mergeCell ref="V11:W11"/>
    <mergeCell ref="J22:W22"/>
    <mergeCell ref="J24:K24"/>
    <mergeCell ref="P24:Q24"/>
    <mergeCell ref="J12:K12"/>
    <mergeCell ref="N12:O12"/>
    <mergeCell ref="P12:Q12"/>
    <mergeCell ref="S12:T12"/>
    <mergeCell ref="Y23:AC23"/>
    <mergeCell ref="Y24:AC24"/>
    <mergeCell ref="Y25:Z25"/>
    <mergeCell ref="AB25:AC25"/>
    <mergeCell ref="AB11:AC11"/>
    <mergeCell ref="Y11:Z11"/>
    <mergeCell ref="Y22:AC22"/>
    <mergeCell ref="Y12:Z12"/>
    <mergeCell ref="AB12:AC12"/>
  </mergeCells>
  <printOptions horizontalCentered="1"/>
  <pageMargins left="0.2" right="0.2" top="0.75" bottom="0.75" header="0.3" footer="0.3"/>
  <pageSetup scale="53" fitToHeight="0" orientation="portrait" verticalDpi="300" r:id="rId1"/>
  <rowBreaks count="1" manualBreakCount="1">
    <brk id="72" max="28" man="1"/>
  </rowBreaks>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2Q 2021</vt:lpstr>
      <vt:lpstr>'2Q 2021'!Print_Area</vt:lpstr>
    </vt:vector>
  </TitlesOfParts>
  <Company>Entercom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Pat Cunnane</cp:lastModifiedBy>
  <cp:lastPrinted>2021-08-05T20:53:44Z</cp:lastPrinted>
  <dcterms:created xsi:type="dcterms:W3CDTF">2003-07-24T17:52:45Z</dcterms:created>
  <dcterms:modified xsi:type="dcterms:W3CDTF">2021-08-05T20:54:33Z</dcterms:modified>
</cp:coreProperties>
</file>